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132" yWindow="588" windowWidth="22716" windowHeight="10524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1" i="1" l="1"/>
  <c r="C24" i="1"/>
  <c r="G12" i="1" l="1"/>
  <c r="G13" i="1"/>
  <c r="G14" i="1"/>
  <c r="G15" i="1"/>
  <c r="G16" i="1"/>
  <c r="G17" i="1"/>
  <c r="G18" i="1"/>
  <c r="G19" i="1"/>
  <c r="G20" i="1"/>
  <c r="G11" i="1"/>
  <c r="G30" i="1" l="1"/>
  <c r="C30" i="1"/>
  <c r="C25" i="1"/>
  <c r="C26" i="1"/>
  <c r="C27" i="1"/>
  <c r="C28" i="1"/>
  <c r="C29" i="1"/>
  <c r="G25" i="1"/>
  <c r="G26" i="1"/>
  <c r="G27" i="1"/>
  <c r="G28" i="1"/>
  <c r="G29" i="1"/>
  <c r="G24" i="1"/>
  <c r="H30" i="1"/>
  <c r="F30" i="1"/>
  <c r="E30" i="1"/>
  <c r="D30" i="1"/>
  <c r="I25" i="1"/>
  <c r="H28" i="1"/>
  <c r="H27" i="1"/>
  <c r="H26" i="1"/>
  <c r="H25" i="1"/>
  <c r="H24" i="1"/>
  <c r="E27" i="1"/>
  <c r="E25" i="1"/>
  <c r="D26" i="1"/>
  <c r="D25" i="1"/>
  <c r="D24" i="1"/>
</calcChain>
</file>

<file path=xl/sharedStrings.xml><?xml version="1.0" encoding="utf-8"?>
<sst xmlns="http://schemas.openxmlformats.org/spreadsheetml/2006/main" count="53" uniqueCount="45">
  <si>
    <t>TÌNH HÌNH, KẾT QUẢ GIẢI QUYẾT THỦ TỤC HÀNH CHÍNH TẠI CƠ QUAN, ĐƠN VỊ TRỰC TIẾP GIẢI QUYẾT THỦ TỤC HÀNH CHÍNH</t>
  </si>
  <si>
    <t>Kỳ báo cáo: Quý.../Năm...</t>
  </si>
  <si>
    <t>Đơn vị tính: Số hồ sơ TTHC.</t>
  </si>
  <si>
    <t>STT</t>
  </si>
  <si>
    <t>Lĩnh vực giải quyết</t>
  </si>
  <si>
    <t>Số lượng hồ sơ tiếp nhận</t>
  </si>
  <si>
    <t>Số lượng hồ sơ đã giải quyết</t>
  </si>
  <si>
    <t>Số lượng hồ sơ đang giải quyết</t>
  </si>
  <si>
    <t>Tổng số</t>
  </si>
  <si>
    <t>Trong kỳ</t>
  </si>
  <si>
    <t>Từ kỳ trước</t>
  </si>
  <si>
    <t>Trước hạn</t>
  </si>
  <si>
    <t>Đúng hạn</t>
  </si>
  <si>
    <t>Quá hạn</t>
  </si>
  <si>
    <t>Trong hạn</t>
  </si>
  <si>
    <t>Trực tuyến</t>
  </si>
  <si>
    <t>Trực tiếp, dịch vụ bưu chính</t>
  </si>
  <si>
    <t>(1)</t>
  </si>
  <si>
    <t>(2)</t>
  </si>
  <si>
    <t>(3)=(4)+(5)+(6)</t>
  </si>
  <si>
    <t>(4)</t>
  </si>
  <si>
    <t>(5)</t>
  </si>
  <si>
    <t>(6)</t>
  </si>
  <si>
    <t>(7)=(8)+(9)+(10)</t>
  </si>
  <si>
    <t>(8)</t>
  </si>
  <si>
    <t>(9)</t>
  </si>
  <si>
    <t>(10)</t>
  </si>
  <si>
    <t>(11)=(12)+(13)</t>
  </si>
  <si>
    <t>(12)</t>
  </si>
  <si>
    <t>(13)</t>
  </si>
  <si>
    <t>Kinh doanh khí</t>
  </si>
  <si>
    <t>Môi trường</t>
  </si>
  <si>
    <t>Đất đai</t>
  </si>
  <si>
    <t>Hoạt động xây dựng</t>
  </si>
  <si>
    <t>Lĩnh vực Thi đua - khen thưởng</t>
  </si>
  <si>
    <t>Lĩnh vực Hộ tịch</t>
  </si>
  <si>
    <t>Bảo trợ xã hội</t>
  </si>
  <si>
    <t>Chứng thực</t>
  </si>
  <si>
    <t>Lĩnh vực Lưu thông hàng hóa trong nước</t>
  </si>
  <si>
    <t>Phổ biến giáo dục pháp luật</t>
  </si>
  <si>
    <t>Lĩnh vực Thành lập và hoạt động của hộ kinh doanh</t>
  </si>
  <si>
    <t>TỔNG CỘNG</t>
  </si>
  <si>
    <t>Cấp xã</t>
  </si>
  <si>
    <t>Tổng Cộng</t>
  </si>
  <si>
    <t>(Từ ngày 15 tháng 12 năm 2024 đến ngày 15 tháng 06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</si>
</sst>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11" zoomScale="70" zoomScaleNormal="70" workbookViewId="0">
      <selection activeCell="AA27" sqref="AA27"/>
    </sheetView>
  </sheetViews>
  <sheetFormatPr defaultRowHeight="16.8" x14ac:dyDescent="0.3"/>
  <cols>
    <col min="1" max="1" width="5.88671875" style="4" customWidth="1"/>
    <col min="2" max="2" width="30.88671875" style="19" customWidth="1"/>
    <col min="3" max="3" width="8.77734375" style="3" customWidth="1"/>
    <col min="4" max="4" width="6.44140625" style="3" customWidth="1"/>
    <col min="5" max="5" width="11.33203125" style="3" customWidth="1"/>
    <col min="6" max="6" width="6.44140625" style="3" customWidth="1"/>
    <col min="7" max="7" width="9.5546875" style="3" customWidth="1"/>
    <col min="8" max="8" width="7.77734375" style="3" customWidth="1"/>
    <col min="9" max="9" width="8.5546875" style="3" customWidth="1"/>
    <col min="10" max="10" width="6.88671875" style="3" customWidth="1"/>
    <col min="11" max="11" width="8.44140625" style="3" customWidth="1"/>
    <col min="12" max="12" width="7.44140625" style="3" customWidth="1"/>
    <col min="13" max="15" width="9" style="3" customWidth="1"/>
    <col min="16" max="16" width="8.88671875" style="17"/>
    <col min="17" max="17" width="11.44140625" style="17" bestFit="1" customWidth="1"/>
    <col min="18" max="16384" width="8.88671875" style="17"/>
  </cols>
  <sheetData>
    <row r="1" spans="1:19" x14ac:dyDescent="0.3">
      <c r="A1" s="10"/>
      <c r="B1" s="10"/>
      <c r="C1" s="13" t="s">
        <v>0</v>
      </c>
      <c r="D1" s="13"/>
      <c r="E1" s="13"/>
      <c r="F1" s="13"/>
      <c r="G1" s="13"/>
      <c r="H1" s="13"/>
      <c r="I1" s="13"/>
      <c r="J1" s="11"/>
      <c r="K1" s="11"/>
      <c r="L1" s="11"/>
    </row>
    <row r="2" spans="1:19" ht="21.6" customHeight="1" x14ac:dyDescent="0.3">
      <c r="A2" s="10"/>
      <c r="B2" s="10"/>
      <c r="C2" s="13"/>
      <c r="D2" s="13"/>
      <c r="E2" s="13"/>
      <c r="F2" s="13"/>
      <c r="G2" s="13"/>
      <c r="H2" s="13"/>
      <c r="I2" s="13"/>
      <c r="J2" s="12"/>
      <c r="K2" s="12"/>
      <c r="L2" s="12"/>
      <c r="M2" s="12"/>
      <c r="N2" s="12"/>
      <c r="O2" s="12"/>
    </row>
    <row r="3" spans="1:19" ht="15" customHeight="1" x14ac:dyDescent="0.3">
      <c r="C3" s="13"/>
      <c r="D3" s="13"/>
      <c r="E3" s="13"/>
      <c r="F3" s="13"/>
      <c r="G3" s="13"/>
      <c r="H3" s="13"/>
      <c r="I3" s="13"/>
      <c r="J3" s="12"/>
      <c r="K3" s="12"/>
      <c r="L3" s="12"/>
      <c r="M3" s="12"/>
      <c r="N3" s="12"/>
      <c r="O3" s="12"/>
    </row>
    <row r="4" spans="1:19" x14ac:dyDescent="0.3">
      <c r="C4" s="10" t="s">
        <v>1</v>
      </c>
      <c r="D4" s="10"/>
      <c r="E4" s="10"/>
      <c r="F4" s="10"/>
      <c r="G4" s="10"/>
      <c r="H4" s="10"/>
      <c r="I4" s="10"/>
      <c r="J4" s="11"/>
      <c r="K4" s="11"/>
      <c r="L4" s="11"/>
    </row>
    <row r="5" spans="1:19" ht="23.4" customHeight="1" x14ac:dyDescent="0.3">
      <c r="C5" s="18" t="s">
        <v>44</v>
      </c>
      <c r="D5" s="18"/>
      <c r="E5" s="18"/>
      <c r="F5" s="18"/>
      <c r="G5" s="18"/>
      <c r="H5" s="18"/>
      <c r="I5" s="18"/>
      <c r="J5" s="12"/>
      <c r="K5" s="12"/>
      <c r="L5" s="12"/>
      <c r="M5" s="12"/>
      <c r="N5" s="12"/>
      <c r="O5" s="12"/>
    </row>
    <row r="6" spans="1:19" x14ac:dyDescent="0.3">
      <c r="K6" s="10" t="s">
        <v>2</v>
      </c>
      <c r="L6" s="10"/>
      <c r="M6" s="10"/>
    </row>
    <row r="7" spans="1:19" ht="40.799999999999997" customHeight="1" x14ac:dyDescent="0.3">
      <c r="A7" s="14" t="s">
        <v>3</v>
      </c>
      <c r="B7" s="14" t="s">
        <v>4</v>
      </c>
      <c r="C7" s="14" t="s">
        <v>5</v>
      </c>
      <c r="D7" s="14"/>
      <c r="E7" s="14"/>
      <c r="F7" s="14"/>
      <c r="G7" s="14" t="s">
        <v>6</v>
      </c>
      <c r="H7" s="14"/>
      <c r="I7" s="14"/>
      <c r="J7" s="14"/>
      <c r="K7" s="14" t="s">
        <v>7</v>
      </c>
      <c r="L7" s="14"/>
      <c r="M7" s="14"/>
    </row>
    <row r="8" spans="1:19" x14ac:dyDescent="0.3">
      <c r="A8" s="14"/>
      <c r="B8" s="14"/>
      <c r="C8" s="14" t="s">
        <v>8</v>
      </c>
      <c r="D8" s="14" t="s">
        <v>9</v>
      </c>
      <c r="E8" s="14"/>
      <c r="F8" s="14" t="s">
        <v>10</v>
      </c>
      <c r="G8" s="14" t="s">
        <v>8</v>
      </c>
      <c r="H8" s="14" t="s">
        <v>11</v>
      </c>
      <c r="I8" s="14" t="s">
        <v>12</v>
      </c>
      <c r="J8" s="14" t="s">
        <v>13</v>
      </c>
      <c r="K8" s="14" t="s">
        <v>8</v>
      </c>
      <c r="L8" s="14" t="s">
        <v>14</v>
      </c>
      <c r="M8" s="14" t="s">
        <v>13</v>
      </c>
    </row>
    <row r="9" spans="1:19" ht="58.8" customHeight="1" x14ac:dyDescent="0.3">
      <c r="A9" s="14"/>
      <c r="B9" s="14"/>
      <c r="C9" s="14"/>
      <c r="D9" s="15" t="s">
        <v>15</v>
      </c>
      <c r="E9" s="15" t="s">
        <v>16</v>
      </c>
      <c r="F9" s="14"/>
      <c r="G9" s="14"/>
      <c r="H9" s="14"/>
      <c r="I9" s="14"/>
      <c r="J9" s="14"/>
      <c r="K9" s="14"/>
      <c r="L9" s="14"/>
      <c r="M9" s="14"/>
    </row>
    <row r="10" spans="1:19" ht="38.4" customHeight="1" x14ac:dyDescent="0.3">
      <c r="A10" s="16" t="s">
        <v>17</v>
      </c>
      <c r="B10" s="16" t="s">
        <v>18</v>
      </c>
      <c r="C10" s="16" t="s">
        <v>19</v>
      </c>
      <c r="D10" s="16" t="s">
        <v>20</v>
      </c>
      <c r="E10" s="16" t="s">
        <v>21</v>
      </c>
      <c r="F10" s="16" t="s">
        <v>22</v>
      </c>
      <c r="G10" s="16" t="s">
        <v>23</v>
      </c>
      <c r="H10" s="16" t="s">
        <v>24</v>
      </c>
      <c r="I10" s="16" t="s">
        <v>25</v>
      </c>
      <c r="J10" s="16" t="s">
        <v>26</v>
      </c>
      <c r="K10" s="16" t="s">
        <v>27</v>
      </c>
      <c r="L10" s="16" t="s">
        <v>28</v>
      </c>
      <c r="M10" s="16" t="s">
        <v>29</v>
      </c>
    </row>
    <row r="11" spans="1:19" x14ac:dyDescent="0.3">
      <c r="A11" s="1">
        <v>1</v>
      </c>
      <c r="B11" s="5" t="s">
        <v>30</v>
      </c>
      <c r="C11" s="1">
        <v>1</v>
      </c>
      <c r="D11" s="1">
        <v>1</v>
      </c>
      <c r="E11" s="1">
        <v>0</v>
      </c>
      <c r="F11" s="1">
        <v>0</v>
      </c>
      <c r="G11" s="1">
        <f>SUM(H11:J11)</f>
        <v>1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9" x14ac:dyDescent="0.3">
      <c r="A12" s="1">
        <v>2</v>
      </c>
      <c r="B12" s="5" t="s">
        <v>31</v>
      </c>
      <c r="C12" s="1">
        <v>3</v>
      </c>
      <c r="D12" s="1">
        <v>1</v>
      </c>
      <c r="E12" s="1">
        <v>1</v>
      </c>
      <c r="F12" s="1">
        <v>1</v>
      </c>
      <c r="G12" s="1">
        <f t="shared" ref="G12:G20" si="0">SUM(H12:J12)</f>
        <v>3</v>
      </c>
      <c r="H12" s="1">
        <v>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S12" s="23"/>
    </row>
    <row r="13" spans="1:19" x14ac:dyDescent="0.3">
      <c r="A13" s="1">
        <v>3</v>
      </c>
      <c r="B13" s="5" t="s">
        <v>32</v>
      </c>
      <c r="C13" s="1">
        <v>176</v>
      </c>
      <c r="D13" s="1">
        <v>0</v>
      </c>
      <c r="E13" s="1">
        <v>160</v>
      </c>
      <c r="F13" s="1">
        <v>16</v>
      </c>
      <c r="G13" s="1">
        <f t="shared" si="0"/>
        <v>27</v>
      </c>
      <c r="H13" s="1">
        <v>27</v>
      </c>
      <c r="I13" s="1">
        <v>0</v>
      </c>
      <c r="J13" s="1">
        <v>0</v>
      </c>
      <c r="K13" s="1">
        <v>149</v>
      </c>
      <c r="L13" s="1">
        <v>141</v>
      </c>
      <c r="M13" s="1">
        <v>8</v>
      </c>
    </row>
    <row r="14" spans="1:19" ht="24.6" customHeight="1" x14ac:dyDescent="0.3">
      <c r="A14" s="1">
        <v>4</v>
      </c>
      <c r="B14" s="5" t="s">
        <v>33</v>
      </c>
      <c r="C14" s="1">
        <v>14</v>
      </c>
      <c r="D14" s="1">
        <v>12</v>
      </c>
      <c r="E14" s="1">
        <v>0</v>
      </c>
      <c r="F14" s="1">
        <v>2</v>
      </c>
      <c r="G14" s="1">
        <f t="shared" si="0"/>
        <v>14</v>
      </c>
      <c r="H14" s="1">
        <v>14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9" ht="33.6" x14ac:dyDescent="0.3">
      <c r="A15" s="1">
        <v>5</v>
      </c>
      <c r="B15" s="5" t="s">
        <v>34</v>
      </c>
      <c r="C15" s="1">
        <v>8</v>
      </c>
      <c r="D15" s="1">
        <v>8</v>
      </c>
      <c r="E15" s="1">
        <v>0</v>
      </c>
      <c r="F15" s="1">
        <v>0</v>
      </c>
      <c r="G15" s="1">
        <f t="shared" si="0"/>
        <v>8</v>
      </c>
      <c r="H15" s="1">
        <v>8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9" ht="28.8" customHeight="1" x14ac:dyDescent="0.3">
      <c r="A16" s="1">
        <v>6</v>
      </c>
      <c r="B16" s="5" t="s">
        <v>35</v>
      </c>
      <c r="C16" s="1">
        <v>25</v>
      </c>
      <c r="D16" s="1">
        <v>0</v>
      </c>
      <c r="E16" s="1">
        <v>25</v>
      </c>
      <c r="F16" s="1">
        <v>0</v>
      </c>
      <c r="G16" s="1">
        <f t="shared" si="0"/>
        <v>25</v>
      </c>
      <c r="H16" s="1">
        <v>25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5" ht="28.8" customHeight="1" x14ac:dyDescent="0.3">
      <c r="A17" s="1">
        <v>7</v>
      </c>
      <c r="B17" s="5" t="s">
        <v>36</v>
      </c>
      <c r="C17" s="1">
        <v>87</v>
      </c>
      <c r="D17" s="1">
        <v>87</v>
      </c>
      <c r="E17" s="1">
        <v>0</v>
      </c>
      <c r="F17" s="1">
        <v>0</v>
      </c>
      <c r="G17" s="1">
        <f t="shared" si="0"/>
        <v>87</v>
      </c>
      <c r="H17" s="1">
        <v>83</v>
      </c>
      <c r="I17" s="1">
        <v>4</v>
      </c>
      <c r="J17" s="1">
        <v>0</v>
      </c>
      <c r="K17" s="1">
        <v>0</v>
      </c>
      <c r="L17" s="1">
        <v>0</v>
      </c>
      <c r="M17" s="1">
        <v>0</v>
      </c>
    </row>
    <row r="18" spans="1:15" ht="24.6" customHeight="1" x14ac:dyDescent="0.3">
      <c r="A18" s="1">
        <v>8</v>
      </c>
      <c r="B18" s="5" t="s">
        <v>37</v>
      </c>
      <c r="C18" s="1">
        <v>3</v>
      </c>
      <c r="D18" s="1">
        <v>0</v>
      </c>
      <c r="E18" s="1">
        <v>3</v>
      </c>
      <c r="F18" s="1">
        <v>0</v>
      </c>
      <c r="G18" s="1">
        <f t="shared" si="0"/>
        <v>3</v>
      </c>
      <c r="H18" s="1">
        <v>3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5" ht="48.6" customHeight="1" x14ac:dyDescent="0.3">
      <c r="A19" s="1">
        <v>9</v>
      </c>
      <c r="B19" s="5" t="s">
        <v>38</v>
      </c>
      <c r="C19" s="1">
        <v>1</v>
      </c>
      <c r="D19" s="1">
        <v>1</v>
      </c>
      <c r="E19" s="1">
        <v>0</v>
      </c>
      <c r="F19" s="1">
        <v>0</v>
      </c>
      <c r="G19" s="1">
        <f t="shared" si="0"/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</row>
    <row r="20" spans="1:15" ht="37.799999999999997" customHeight="1" x14ac:dyDescent="0.3">
      <c r="A20" s="1">
        <v>10</v>
      </c>
      <c r="B20" s="5" t="s">
        <v>40</v>
      </c>
      <c r="C20" s="1">
        <v>14</v>
      </c>
      <c r="D20" s="1">
        <v>14</v>
      </c>
      <c r="E20" s="1">
        <v>0</v>
      </c>
      <c r="F20" s="1">
        <v>0</v>
      </c>
      <c r="G20" s="1">
        <f t="shared" si="0"/>
        <v>14</v>
      </c>
      <c r="H20" s="1">
        <v>14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  <row r="21" spans="1:15" x14ac:dyDescent="0.3">
      <c r="A21" s="9" t="s">
        <v>41</v>
      </c>
      <c r="B21" s="9"/>
      <c r="C21" s="6">
        <v>332</v>
      </c>
      <c r="D21" s="6">
        <v>124</v>
      </c>
      <c r="E21" s="6">
        <v>189</v>
      </c>
      <c r="F21" s="6">
        <v>19</v>
      </c>
      <c r="G21" s="6">
        <f>SUM(H21:J21)</f>
        <v>183</v>
      </c>
      <c r="H21" s="6">
        <v>179</v>
      </c>
      <c r="I21" s="6">
        <v>4</v>
      </c>
      <c r="J21" s="6">
        <v>0</v>
      </c>
      <c r="K21" s="6">
        <v>149</v>
      </c>
      <c r="L21" s="6">
        <v>141</v>
      </c>
      <c r="M21" s="6">
        <v>8</v>
      </c>
    </row>
    <row r="23" spans="1:15" x14ac:dyDescent="0.3">
      <c r="A23" s="7"/>
      <c r="B23" s="20" t="s">
        <v>42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ht="33.6" x14ac:dyDescent="0.3">
      <c r="A24" s="7">
        <v>1</v>
      </c>
      <c r="B24" s="8" t="s">
        <v>34</v>
      </c>
      <c r="C24" s="1">
        <f>SUM(D24:F24)</f>
        <v>12</v>
      </c>
      <c r="D24" s="1">
        <f>2+3+2+2+2+1</f>
        <v>12</v>
      </c>
      <c r="E24" s="1">
        <v>0</v>
      </c>
      <c r="F24" s="1">
        <v>0</v>
      </c>
      <c r="G24" s="1">
        <f>SUM(H24:J24)</f>
        <v>12</v>
      </c>
      <c r="H24" s="1">
        <f>2+3+2+2+2+1</f>
        <v>12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</row>
    <row r="25" spans="1:15" x14ac:dyDescent="0.3">
      <c r="A25" s="7">
        <v>2</v>
      </c>
      <c r="B25" s="8" t="s">
        <v>35</v>
      </c>
      <c r="C25" s="1">
        <f t="shared" ref="C25:C29" si="1">SUM(D25:F25)</f>
        <v>959</v>
      </c>
      <c r="D25" s="1">
        <f>61+95+91+71+63+223+289</f>
        <v>893</v>
      </c>
      <c r="E25" s="1">
        <f>23+2+1+40</f>
        <v>66</v>
      </c>
      <c r="F25" s="1">
        <v>0</v>
      </c>
      <c r="G25" s="1">
        <f t="shared" ref="G25:G29" si="2">SUM(H25:J25)</f>
        <v>958</v>
      </c>
      <c r="H25" s="1">
        <f>84+96+91+71+61+263+288</f>
        <v>954</v>
      </c>
      <c r="I25" s="1">
        <f>1+1</f>
        <v>2</v>
      </c>
      <c r="J25" s="1">
        <v>2</v>
      </c>
      <c r="K25" s="1">
        <v>1</v>
      </c>
      <c r="L25" s="1">
        <v>1</v>
      </c>
      <c r="M25" s="1">
        <v>0</v>
      </c>
    </row>
    <row r="26" spans="1:15" x14ac:dyDescent="0.3">
      <c r="A26" s="7">
        <v>3</v>
      </c>
      <c r="B26" s="8" t="s">
        <v>36</v>
      </c>
      <c r="C26" s="1">
        <f t="shared" si="1"/>
        <v>11</v>
      </c>
      <c r="D26" s="1">
        <f>1+4+2+2</f>
        <v>9</v>
      </c>
      <c r="E26" s="1">
        <v>1</v>
      </c>
      <c r="F26" s="1">
        <v>1</v>
      </c>
      <c r="G26" s="1">
        <f t="shared" si="2"/>
        <v>11</v>
      </c>
      <c r="H26" s="1">
        <f>1+1+4+3+2</f>
        <v>11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5" ht="21" customHeight="1" x14ac:dyDescent="0.3">
      <c r="A27" s="7">
        <v>4</v>
      </c>
      <c r="B27" s="8" t="s">
        <v>37</v>
      </c>
      <c r="C27" s="1">
        <f t="shared" si="1"/>
        <v>404</v>
      </c>
      <c r="D27" s="1">
        <v>0</v>
      </c>
      <c r="E27" s="1">
        <f>28+13+38+14+153+114+44</f>
        <v>404</v>
      </c>
      <c r="F27" s="1">
        <v>0</v>
      </c>
      <c r="G27" s="1">
        <f t="shared" si="2"/>
        <v>404</v>
      </c>
      <c r="H27" s="1">
        <f>28+13+38+14+153+114+44</f>
        <v>404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1:15" x14ac:dyDescent="0.3">
      <c r="A28" s="7">
        <v>5</v>
      </c>
      <c r="B28" s="8" t="s">
        <v>32</v>
      </c>
      <c r="C28" s="1">
        <f t="shared" si="1"/>
        <v>4</v>
      </c>
      <c r="D28" s="1">
        <v>2</v>
      </c>
      <c r="E28" s="1">
        <v>1</v>
      </c>
      <c r="F28" s="1">
        <v>1</v>
      </c>
      <c r="G28" s="1">
        <f t="shared" si="2"/>
        <v>3</v>
      </c>
      <c r="H28" s="1">
        <f>2+1</f>
        <v>3</v>
      </c>
      <c r="I28" s="1">
        <v>0</v>
      </c>
      <c r="J28" s="1">
        <v>0</v>
      </c>
      <c r="K28" s="1">
        <v>1</v>
      </c>
      <c r="L28" s="1">
        <v>1</v>
      </c>
      <c r="M28" s="1">
        <v>0</v>
      </c>
    </row>
    <row r="29" spans="1:15" x14ac:dyDescent="0.3">
      <c r="A29" s="7">
        <v>6</v>
      </c>
      <c r="B29" s="21" t="s">
        <v>39</v>
      </c>
      <c r="C29" s="1">
        <f t="shared" si="1"/>
        <v>4</v>
      </c>
      <c r="D29" s="1">
        <v>4</v>
      </c>
      <c r="E29" s="1">
        <v>0</v>
      </c>
      <c r="F29" s="1">
        <v>0</v>
      </c>
      <c r="G29" s="1">
        <f t="shared" si="2"/>
        <v>4</v>
      </c>
      <c r="H29" s="1">
        <v>4</v>
      </c>
      <c r="I29" s="1"/>
      <c r="J29" s="1"/>
      <c r="K29" s="1"/>
      <c r="L29" s="1"/>
      <c r="M29" s="1">
        <v>0</v>
      </c>
    </row>
    <row r="30" spans="1:15" s="23" customFormat="1" ht="16.2" customHeight="1" x14ac:dyDescent="0.3">
      <c r="A30" s="24"/>
      <c r="B30" s="22" t="s">
        <v>43</v>
      </c>
      <c r="C30" s="6">
        <f>SUM(D30:F30)</f>
        <v>1394</v>
      </c>
      <c r="D30" s="6">
        <f>SUM(D24:D29)</f>
        <v>920</v>
      </c>
      <c r="E30" s="6">
        <f>SUM(E24:E29)</f>
        <v>472</v>
      </c>
      <c r="F30" s="6">
        <f>SUM(F24:F29)</f>
        <v>2</v>
      </c>
      <c r="G30" s="6">
        <f>SUM(H30:J30)</f>
        <v>1392</v>
      </c>
      <c r="H30" s="6">
        <f>SUM(H24:H29)</f>
        <v>1388</v>
      </c>
      <c r="I30" s="6">
        <v>2</v>
      </c>
      <c r="J30" s="6">
        <v>2</v>
      </c>
      <c r="K30" s="6">
        <v>2</v>
      </c>
      <c r="L30" s="6">
        <v>2</v>
      </c>
      <c r="M30" s="6">
        <v>0</v>
      </c>
      <c r="N30" s="2"/>
      <c r="O30" s="2"/>
    </row>
  </sheetData>
  <mergeCells count="26">
    <mergeCell ref="A1:B1"/>
    <mergeCell ref="C1:I3"/>
    <mergeCell ref="J1:L1"/>
    <mergeCell ref="A2:B2"/>
    <mergeCell ref="J2:O3"/>
    <mergeCell ref="C4:I4"/>
    <mergeCell ref="J4:L4"/>
    <mergeCell ref="C5:I5"/>
    <mergeCell ref="J5:O5"/>
    <mergeCell ref="K6:M6"/>
    <mergeCell ref="A21:B21"/>
    <mergeCell ref="C7:F7"/>
    <mergeCell ref="G7:J7"/>
    <mergeCell ref="K7:M7"/>
    <mergeCell ref="A7:A9"/>
    <mergeCell ref="B7:B9"/>
    <mergeCell ref="D8:E8"/>
    <mergeCell ref="C8:C9"/>
    <mergeCell ref="F8:F9"/>
    <mergeCell ref="G8:G9"/>
    <mergeCell ref="H8:H9"/>
    <mergeCell ref="I8:I9"/>
    <mergeCell ref="J8:J9"/>
    <mergeCell ref="K8:K9"/>
    <mergeCell ref="L8:L9"/>
    <mergeCell ref="M8:M9"/>
  </mergeCells>
  <pageMargins left="0.2" right="0.17" top="0.33" bottom="0.17" header="0.17" footer="0.17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2025-06-16T02:16:38Z</dcterms:created>
  <dcterms:modified xsi:type="dcterms:W3CDTF">2025-06-17T07:45:58Z</dcterms:modified>
</cp:coreProperties>
</file>