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AppData\Local\Temp\VNPT Plugin\2035433a-1ebb-4b2a-88b7-e700c04970c0\"/>
    </mc:Choice>
  </mc:AlternateContent>
  <bookViews>
    <workbookView xWindow="0" yWindow="0" windowWidth="20460" windowHeight="7500" activeTab="1"/>
  </bookViews>
  <sheets>
    <sheet name="10a" sheetId="1" r:id="rId1"/>
    <sheet name="10b" sheetId="5" r:id="rId2"/>
    <sheet name="10c" sheetId="3" r:id="rId3"/>
    <sheet name="10d" sheetId="4" r:id="rId4"/>
  </sheets>
  <definedNames>
    <definedName name="_xlnm.Print_Area" localSheetId="0">'10a'!$A$1:$K$271</definedName>
    <definedName name="_xlnm.Print_Area" localSheetId="3">'10d'!$A$3:$N$12</definedName>
    <definedName name="_xlnm.Print_Titles" localSheetId="0">'10a'!$7:$8</definedName>
    <definedName name="_xlnm.Print_Titles" localSheetId="2">'10c'!$6:$7</definedName>
    <definedName name="_xlnm.Print_Titles" localSheetId="3">'10d'!$7:$8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C11" i="3"/>
  <c r="D269" i="1"/>
  <c r="E269" i="1"/>
  <c r="F269" i="1"/>
  <c r="G269" i="1"/>
  <c r="H269" i="1"/>
  <c r="I269" i="1"/>
  <c r="J269" i="1"/>
  <c r="K269" i="1"/>
  <c r="C269" i="1"/>
  <c r="F199" i="5"/>
  <c r="F286" i="5"/>
  <c r="F285" i="5"/>
  <c r="E287" i="5"/>
  <c r="E288" i="5"/>
  <c r="E89" i="5"/>
  <c r="E84" i="5"/>
  <c r="E79" i="5"/>
  <c r="E74" i="5"/>
  <c r="E69" i="5"/>
  <c r="E64" i="5"/>
  <c r="E59" i="5"/>
  <c r="E54" i="5"/>
  <c r="E49" i="5"/>
  <c r="E44" i="5"/>
  <c r="E34" i="5"/>
  <c r="E39" i="5"/>
  <c r="E24" i="5"/>
  <c r="E19" i="5"/>
  <c r="E14" i="5"/>
  <c r="E286" i="5"/>
  <c r="E129" i="5"/>
  <c r="E285" i="5"/>
  <c r="E284" i="5" s="1"/>
  <c r="D264" i="1"/>
  <c r="E264" i="1"/>
  <c r="F264" i="1"/>
  <c r="G264" i="1"/>
  <c r="H264" i="1"/>
  <c r="I264" i="1"/>
  <c r="J264" i="1"/>
  <c r="K264" i="1"/>
  <c r="C264" i="1"/>
  <c r="D267" i="1"/>
  <c r="E267" i="1"/>
  <c r="F267" i="1"/>
  <c r="G267" i="1"/>
  <c r="H267" i="1"/>
  <c r="I267" i="1"/>
  <c r="J267" i="1"/>
  <c r="K267" i="1"/>
  <c r="C267" i="1"/>
  <c r="C249" i="1"/>
  <c r="D245" i="1"/>
  <c r="E245" i="1"/>
  <c r="F245" i="1"/>
  <c r="G245" i="1"/>
  <c r="H245" i="1"/>
  <c r="I245" i="1"/>
  <c r="J245" i="1"/>
  <c r="K245" i="1"/>
  <c r="C245" i="1"/>
  <c r="D243" i="1"/>
  <c r="E243" i="1"/>
  <c r="F243" i="1"/>
  <c r="G243" i="1"/>
  <c r="H243" i="1"/>
  <c r="I243" i="1"/>
  <c r="J243" i="1"/>
  <c r="K243" i="1"/>
  <c r="C243" i="1"/>
  <c r="D239" i="1"/>
  <c r="E239" i="1"/>
  <c r="F239" i="1"/>
  <c r="G239" i="1"/>
  <c r="H239" i="1"/>
  <c r="I239" i="1"/>
  <c r="J239" i="1"/>
  <c r="K239" i="1"/>
  <c r="C239" i="1"/>
  <c r="D237" i="1"/>
  <c r="E237" i="1"/>
  <c r="F237" i="1"/>
  <c r="G237" i="1"/>
  <c r="H237" i="1"/>
  <c r="I237" i="1"/>
  <c r="J237" i="1"/>
  <c r="K237" i="1"/>
  <c r="C237" i="1"/>
  <c r="D235" i="1"/>
  <c r="E235" i="1"/>
  <c r="F235" i="1"/>
  <c r="G235" i="1"/>
  <c r="H235" i="1"/>
  <c r="I235" i="1"/>
  <c r="J235" i="1"/>
  <c r="K235" i="1"/>
  <c r="C235" i="1"/>
  <c r="D231" i="1"/>
  <c r="E231" i="1"/>
  <c r="F231" i="1"/>
  <c r="G231" i="1"/>
  <c r="H231" i="1"/>
  <c r="I231" i="1"/>
  <c r="J231" i="1"/>
  <c r="K231" i="1"/>
  <c r="C231" i="1"/>
  <c r="D226" i="1"/>
  <c r="E226" i="1"/>
  <c r="F226" i="1"/>
  <c r="G226" i="1"/>
  <c r="H226" i="1"/>
  <c r="I226" i="1"/>
  <c r="J226" i="1"/>
  <c r="K226" i="1"/>
  <c r="C226" i="1"/>
  <c r="D224" i="1"/>
  <c r="E224" i="1"/>
  <c r="F224" i="1"/>
  <c r="G224" i="1"/>
  <c r="H224" i="1"/>
  <c r="I224" i="1"/>
  <c r="J224" i="1"/>
  <c r="K224" i="1"/>
  <c r="C224" i="1"/>
  <c r="D219" i="1"/>
  <c r="E219" i="1"/>
  <c r="F219" i="1"/>
  <c r="G219" i="1"/>
  <c r="H219" i="1"/>
  <c r="I219" i="1"/>
  <c r="J219" i="1"/>
  <c r="K219" i="1"/>
  <c r="C219" i="1"/>
  <c r="D185" i="1"/>
  <c r="E185" i="1"/>
  <c r="F185" i="1"/>
  <c r="G185" i="1"/>
  <c r="H185" i="1"/>
  <c r="I185" i="1"/>
  <c r="J185" i="1"/>
  <c r="K185" i="1"/>
  <c r="C185" i="1"/>
  <c r="D180" i="1"/>
  <c r="E180" i="1"/>
  <c r="F180" i="1"/>
  <c r="G180" i="1"/>
  <c r="H180" i="1"/>
  <c r="I180" i="1"/>
  <c r="J180" i="1"/>
  <c r="K180" i="1"/>
  <c r="C180" i="1"/>
  <c r="D178" i="1"/>
  <c r="E178" i="1"/>
  <c r="F178" i="1"/>
  <c r="G178" i="1"/>
  <c r="H178" i="1"/>
  <c r="I178" i="1"/>
  <c r="J178" i="1"/>
  <c r="K178" i="1"/>
  <c r="C178" i="1"/>
  <c r="D133" i="1"/>
  <c r="E133" i="1"/>
  <c r="F133" i="1"/>
  <c r="G133" i="1"/>
  <c r="H133" i="1"/>
  <c r="I133" i="1"/>
  <c r="J133" i="1"/>
  <c r="K133" i="1"/>
  <c r="C133" i="1"/>
  <c r="D131" i="1"/>
  <c r="E131" i="1"/>
  <c r="F131" i="1"/>
  <c r="G131" i="1"/>
  <c r="H131" i="1"/>
  <c r="I131" i="1"/>
  <c r="J131" i="1"/>
  <c r="K131" i="1"/>
  <c r="C131" i="1"/>
  <c r="D126" i="1"/>
  <c r="E126" i="1"/>
  <c r="F126" i="1"/>
  <c r="G126" i="1"/>
  <c r="H126" i="1"/>
  <c r="I126" i="1"/>
  <c r="J126" i="1"/>
  <c r="K126" i="1"/>
  <c r="C126" i="1"/>
  <c r="D103" i="1"/>
  <c r="E103" i="1"/>
  <c r="F103" i="1"/>
  <c r="G103" i="1"/>
  <c r="H103" i="1"/>
  <c r="I103" i="1"/>
  <c r="J103" i="1"/>
  <c r="K103" i="1"/>
  <c r="C103" i="1"/>
  <c r="D101" i="1"/>
  <c r="E101" i="1"/>
  <c r="F101" i="1"/>
  <c r="G101" i="1"/>
  <c r="H101" i="1"/>
  <c r="I101" i="1"/>
  <c r="J101" i="1"/>
  <c r="K101" i="1"/>
  <c r="C101" i="1"/>
  <c r="D94" i="1"/>
  <c r="E94" i="1"/>
  <c r="F94" i="1"/>
  <c r="G94" i="1"/>
  <c r="H94" i="1"/>
  <c r="I94" i="1"/>
  <c r="J94" i="1"/>
  <c r="K94" i="1"/>
  <c r="C94" i="1"/>
  <c r="D91" i="1"/>
  <c r="E91" i="1"/>
  <c r="F91" i="1"/>
  <c r="G91" i="1"/>
  <c r="H91" i="1"/>
  <c r="I91" i="1"/>
  <c r="J91" i="1"/>
  <c r="K91" i="1"/>
  <c r="C91" i="1"/>
  <c r="D88" i="1"/>
  <c r="E88" i="1"/>
  <c r="F88" i="1"/>
  <c r="G88" i="1"/>
  <c r="H88" i="1"/>
  <c r="I88" i="1"/>
  <c r="J88" i="1"/>
  <c r="K88" i="1"/>
  <c r="C88" i="1"/>
  <c r="D82" i="1"/>
  <c r="E82" i="1"/>
  <c r="F82" i="1"/>
  <c r="G82" i="1"/>
  <c r="H82" i="1"/>
  <c r="I82" i="1"/>
  <c r="J82" i="1"/>
  <c r="K82" i="1"/>
  <c r="C82" i="1"/>
  <c r="D76" i="1"/>
  <c r="E76" i="1"/>
  <c r="F76" i="1"/>
  <c r="G76" i="1"/>
  <c r="H76" i="1"/>
  <c r="I76" i="1"/>
  <c r="J76" i="1"/>
  <c r="K76" i="1"/>
  <c r="C76" i="1"/>
  <c r="K74" i="1"/>
  <c r="J74" i="1"/>
  <c r="I74" i="1"/>
  <c r="H74" i="1"/>
  <c r="G74" i="1"/>
  <c r="F74" i="1"/>
  <c r="E74" i="1"/>
  <c r="D74" i="1"/>
  <c r="C74" i="1"/>
  <c r="K72" i="1"/>
  <c r="J72" i="1"/>
  <c r="I72" i="1"/>
  <c r="H72" i="1"/>
  <c r="G72" i="1"/>
  <c r="F72" i="1"/>
  <c r="E72" i="1"/>
  <c r="D72" i="1"/>
  <c r="C72" i="1"/>
  <c r="D70" i="1"/>
  <c r="E70" i="1"/>
  <c r="F70" i="1"/>
  <c r="G70" i="1"/>
  <c r="H70" i="1"/>
  <c r="I70" i="1"/>
  <c r="J70" i="1"/>
  <c r="K70" i="1"/>
  <c r="C70" i="1"/>
  <c r="D66" i="1"/>
  <c r="E66" i="1"/>
  <c r="F66" i="1"/>
  <c r="G66" i="1"/>
  <c r="H66" i="1"/>
  <c r="I66" i="1"/>
  <c r="J66" i="1"/>
  <c r="K66" i="1"/>
  <c r="C66" i="1"/>
  <c r="D59" i="1"/>
  <c r="E59" i="1"/>
  <c r="F59" i="1"/>
  <c r="G59" i="1"/>
  <c r="H59" i="1"/>
  <c r="I59" i="1"/>
  <c r="J59" i="1"/>
  <c r="K59" i="1"/>
  <c r="C59" i="1"/>
  <c r="C58" i="1" s="1"/>
  <c r="K55" i="1"/>
  <c r="J55" i="1"/>
  <c r="I55" i="1"/>
  <c r="H55" i="1"/>
  <c r="G55" i="1"/>
  <c r="F55" i="1"/>
  <c r="E55" i="1"/>
  <c r="D55" i="1"/>
  <c r="C55" i="1"/>
  <c r="K53" i="1"/>
  <c r="J53" i="1"/>
  <c r="I53" i="1"/>
  <c r="H53" i="1"/>
  <c r="G53" i="1"/>
  <c r="F53" i="1"/>
  <c r="E53" i="1"/>
  <c r="D53" i="1"/>
  <c r="C53" i="1"/>
  <c r="K51" i="1"/>
  <c r="J51" i="1"/>
  <c r="I51" i="1"/>
  <c r="H51" i="1"/>
  <c r="G51" i="1"/>
  <c r="F51" i="1"/>
  <c r="E51" i="1"/>
  <c r="D51" i="1"/>
  <c r="C51" i="1"/>
  <c r="K49" i="1"/>
  <c r="J49" i="1"/>
  <c r="I49" i="1"/>
  <c r="H49" i="1"/>
  <c r="G49" i="1"/>
  <c r="F49" i="1"/>
  <c r="E49" i="1"/>
  <c r="D49" i="1"/>
  <c r="C49" i="1"/>
  <c r="K47" i="1"/>
  <c r="J47" i="1"/>
  <c r="I47" i="1"/>
  <c r="H47" i="1"/>
  <c r="G47" i="1"/>
  <c r="F47" i="1"/>
  <c r="E47" i="1"/>
  <c r="D47" i="1"/>
  <c r="C47" i="1"/>
  <c r="D45" i="1"/>
  <c r="E45" i="1"/>
  <c r="F45" i="1"/>
  <c r="G45" i="1"/>
  <c r="H45" i="1"/>
  <c r="I45" i="1"/>
  <c r="J45" i="1"/>
  <c r="K45" i="1"/>
  <c r="C45" i="1"/>
  <c r="D42" i="1"/>
  <c r="E42" i="1"/>
  <c r="F42" i="1"/>
  <c r="G42" i="1"/>
  <c r="H42" i="1"/>
  <c r="I42" i="1"/>
  <c r="J42" i="1"/>
  <c r="K42" i="1"/>
  <c r="C42" i="1"/>
  <c r="D38" i="1"/>
  <c r="E38" i="1"/>
  <c r="F38" i="1"/>
  <c r="G38" i="1"/>
  <c r="H38" i="1"/>
  <c r="I38" i="1"/>
  <c r="J38" i="1"/>
  <c r="K38" i="1"/>
  <c r="C38" i="1"/>
  <c r="K36" i="1"/>
  <c r="J36" i="1"/>
  <c r="I36" i="1"/>
  <c r="H36" i="1"/>
  <c r="G36" i="1"/>
  <c r="F36" i="1"/>
  <c r="E36" i="1"/>
  <c r="D36" i="1"/>
  <c r="C36" i="1"/>
  <c r="K34" i="1"/>
  <c r="J34" i="1"/>
  <c r="I34" i="1"/>
  <c r="H34" i="1"/>
  <c r="G34" i="1"/>
  <c r="F34" i="1"/>
  <c r="E34" i="1"/>
  <c r="D34" i="1"/>
  <c r="C34" i="1"/>
  <c r="D32" i="1"/>
  <c r="E32" i="1"/>
  <c r="F32" i="1"/>
  <c r="G32" i="1"/>
  <c r="H32" i="1"/>
  <c r="I32" i="1"/>
  <c r="J32" i="1"/>
  <c r="K32" i="1"/>
  <c r="C32" i="1"/>
  <c r="D27" i="1"/>
  <c r="E27" i="1"/>
  <c r="F27" i="1"/>
  <c r="G27" i="1"/>
  <c r="H27" i="1"/>
  <c r="I27" i="1"/>
  <c r="J27" i="1"/>
  <c r="K27" i="1"/>
  <c r="C27" i="1"/>
  <c r="D24" i="1"/>
  <c r="E24" i="1"/>
  <c r="F24" i="1"/>
  <c r="G24" i="1"/>
  <c r="H24" i="1"/>
  <c r="I24" i="1"/>
  <c r="J24" i="1"/>
  <c r="K24" i="1"/>
  <c r="C24" i="1"/>
  <c r="D21" i="1"/>
  <c r="E21" i="1"/>
  <c r="F21" i="1"/>
  <c r="G21" i="1"/>
  <c r="H21" i="1"/>
  <c r="I21" i="1"/>
  <c r="J21" i="1"/>
  <c r="K21" i="1"/>
  <c r="C21" i="1"/>
  <c r="C17" i="1"/>
  <c r="C23" i="1" l="1"/>
  <c r="H58" i="1"/>
  <c r="D249" i="1"/>
  <c r="D58" i="1" s="1"/>
  <c r="E249" i="1"/>
  <c r="E58" i="1" s="1"/>
  <c r="F249" i="1"/>
  <c r="F58" i="1" s="1"/>
  <c r="G249" i="1"/>
  <c r="G58" i="1" s="1"/>
  <c r="H249" i="1"/>
  <c r="I249" i="1"/>
  <c r="I58" i="1" s="1"/>
  <c r="J249" i="1"/>
  <c r="J58" i="1" s="1"/>
  <c r="K249" i="1"/>
  <c r="K58" i="1" s="1"/>
  <c r="D17" i="1"/>
  <c r="E17" i="1"/>
  <c r="F17" i="1"/>
  <c r="G17" i="1"/>
  <c r="H17" i="1"/>
  <c r="I17" i="1"/>
  <c r="J17" i="1"/>
  <c r="K17" i="1"/>
  <c r="D15" i="1"/>
  <c r="E15" i="1"/>
  <c r="F15" i="1"/>
  <c r="G15" i="1"/>
  <c r="H15" i="1"/>
  <c r="I15" i="1"/>
  <c r="J15" i="1"/>
  <c r="K15" i="1"/>
  <c r="C15" i="1"/>
  <c r="D13" i="1"/>
  <c r="E13" i="1"/>
  <c r="F13" i="1"/>
  <c r="G13" i="1"/>
  <c r="H13" i="1"/>
  <c r="I13" i="1"/>
  <c r="J13" i="1"/>
  <c r="K13" i="1"/>
  <c r="C13" i="1"/>
  <c r="D10" i="1"/>
  <c r="E10" i="1"/>
  <c r="F10" i="1"/>
  <c r="G10" i="1"/>
  <c r="H10" i="1"/>
  <c r="H9" i="1" s="1"/>
  <c r="I10" i="1"/>
  <c r="I9" i="1" s="1"/>
  <c r="J10" i="1"/>
  <c r="J9" i="1" s="1"/>
  <c r="K10" i="1"/>
  <c r="C10" i="1"/>
  <c r="G9" i="1" l="1"/>
  <c r="F9" i="1"/>
  <c r="E9" i="1"/>
  <c r="C9" i="1"/>
  <c r="D9" i="1"/>
  <c r="K9" i="1"/>
  <c r="F279" i="5"/>
  <c r="G24" i="5"/>
  <c r="H24" i="5"/>
  <c r="F119" i="5"/>
  <c r="E119" i="5"/>
  <c r="F239" i="5" l="1"/>
  <c r="F229" i="5"/>
  <c r="F224" i="5"/>
  <c r="F189" i="5"/>
  <c r="F184" i="5"/>
  <c r="F164" i="5"/>
  <c r="F149" i="5"/>
  <c r="F144" i="5"/>
  <c r="F109" i="5"/>
  <c r="E109" i="5"/>
  <c r="F104" i="5"/>
  <c r="E104" i="5"/>
  <c r="F74" i="5"/>
  <c r="F34" i="5"/>
  <c r="F29" i="5"/>
  <c r="E29" i="5"/>
  <c r="F24" i="5"/>
  <c r="F284" i="5" l="1"/>
</calcChain>
</file>

<file path=xl/sharedStrings.xml><?xml version="1.0" encoding="utf-8"?>
<sst xmlns="http://schemas.openxmlformats.org/spreadsheetml/2006/main" count="2288" uniqueCount="260">
  <si>
    <t>CÔNG KHAI TÌNH HÌNH ĐẦU TƯ XÂY DỰNG, MUA SẮM, GIAO, THUÊ TÀI SẢN CÔNG</t>
  </si>
  <si>
    <t>STT</t>
  </si>
  <si>
    <t>TÀI SẢN</t>
  </si>
  <si>
    <t>ĐẦU TƯ XÂY DỰNG/ MUA SẮM</t>
  </si>
  <si>
    <t>TIẾP NHẬN</t>
  </si>
  <si>
    <t>THUÊ</t>
  </si>
  <si>
    <t>Số lượng</t>
  </si>
  <si>
    <t>Diện tích</t>
  </si>
  <si>
    <t>Nguyên giá</t>
  </si>
  <si>
    <t>Đất khuôn viên</t>
  </si>
  <si>
    <t>Nhà</t>
  </si>
  <si>
    <t>Xe ô tô</t>
  </si>
  <si>
    <t>Tài sản cố định khác</t>
  </si>
  <si>
    <t>CÔNG KHAI TÌNH HÌNH QUẢN LÝ, SỬ DỤNG TÀI SẢN CÔNG</t>
  </si>
  <si>
    <t>TỔNG CỘNG</t>
  </si>
  <si>
    <t>HIỆN TRẠNG SỬ DỤNG</t>
  </si>
  <si>
    <t>DIỆN TÍCH</t>
  </si>
  <si>
    <t xml:space="preserve">Đất khuôn viên </t>
  </si>
  <si>
    <t>CÔNG KHAI TÌNH HÌNH XỬ LÝ TÀI SẢN CÔNG</t>
  </si>
  <si>
    <t>Danh mục tài sản trong kỳ báo cáo được xử lý</t>
  </si>
  <si>
    <t>Thu hồi</t>
  </si>
  <si>
    <t>Giá trị còn lại</t>
  </si>
  <si>
    <t>Điều chuyển</t>
  </si>
  <si>
    <t>Bán</t>
  </si>
  <si>
    <t>Thanh lý</t>
  </si>
  <si>
    <t>Tiêu hủy</t>
  </si>
  <si>
    <t>Xử lý trong trường hợp bị mất, bị hủy hoại</t>
  </si>
  <si>
    <t>Ghi chú</t>
  </si>
  <si>
    <t>CÔNG KHAI TÌNH HÌNH KHAI THÁC NGUỒN LỰC TÀI CHÍNH TỪ TÀI SẢN CÔNG</t>
  </si>
  <si>
    <t>ĐVT cho: Số lượng là: Cái, khuôn viên; Diện tích là: m2; Nguyên giá/Giá trị còn lại/Số tiền thu được là: Nghìn đồng.</t>
  </si>
  <si>
    <t>Tài sản</t>
  </si>
  <si>
    <t>Kinh doanh</t>
  </si>
  <si>
    <t>Số lượng/ diện tích</t>
  </si>
  <si>
    <t>Số tiền thu được từ việc kinh doanh trong năm</t>
  </si>
  <si>
    <t>Cho thuê</t>
  </si>
  <si>
    <t>Liên doanh, liên kết</t>
  </si>
  <si>
    <r>
      <t>ĐVT cho: Số lượng là: Cái, khuôn viên; Diện tích là: m</t>
    </r>
    <r>
      <rPr>
        <i/>
        <vertAlign val="superscript"/>
        <sz val="14"/>
        <color theme="1"/>
        <rFont val="Times New Roman"/>
        <family val="1"/>
      </rPr>
      <t>2</t>
    </r>
    <r>
      <rPr>
        <i/>
        <sz val="14"/>
        <color theme="1"/>
        <rFont val="Times New Roman"/>
        <family val="1"/>
      </rPr>
      <t>; Nguyên giá là: Nghìn đồng.</t>
    </r>
  </si>
  <si>
    <r>
      <t>ĐVT cho: Số lượng là: Cái, khuôn viên; Diện tích là: m</t>
    </r>
    <r>
      <rPr>
        <i/>
        <vertAlign val="superscript"/>
        <sz val="14"/>
        <color theme="1"/>
        <rFont val="Times New Roman"/>
        <family val="1"/>
      </rPr>
      <t>2</t>
    </r>
    <r>
      <rPr>
        <i/>
        <sz val="14"/>
        <color theme="1"/>
        <rFont val="Times New Roman"/>
        <family val="1"/>
      </rPr>
      <t>; Nguyên giá/Giá trị còn lại là: Nghìn đồng.</t>
    </r>
  </si>
  <si>
    <t>Mẫu số 10a-CK/TSC</t>
  </si>
  <si>
    <t>Mẫu số 10b-CK/TSC</t>
  </si>
  <si>
    <t>Mẫu số 10c-CK/TSC</t>
  </si>
  <si>
    <t>Mẫu số 10d-CK/TSC</t>
  </si>
  <si>
    <t>NĂM 2023</t>
  </si>
  <si>
    <t>1</t>
  </si>
  <si>
    <t>Bộ, tỉnh: Tỉnh Kon Tum</t>
  </si>
  <si>
    <t>Cơ quan quản lý cấp trên: UBND huyện Kon Rẫy</t>
  </si>
  <si>
    <t>Năm 2023</t>
  </si>
  <si>
    <t>SỐ 
LƯỢNG</t>
  </si>
  <si>
    <t>Quản lý nhà nước</t>
  </si>
  <si>
    <t>Hoạt động sự nghiệp</t>
  </si>
  <si>
    <t>Sử dụng khác</t>
  </si>
  <si>
    <t>Không kinh doanh</t>
  </si>
  <si>
    <t>Liên doanh, 
liên kết</t>
  </si>
  <si>
    <t>Sử dụng 
hỗn hợp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</si>
  <si>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</si>
  <si>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</si>
  <si>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</si>
  <si>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</si>
  <si>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</si>
  <si>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</si>
  <si>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</si>
  <si>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</si>
  <si>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</si>
  <si>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</si>
  <si>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Trung tâm Môi trường và dịch vụ Đô thị huyện Kon Rẫy - Mã QHNS: 1017124</t>
  </si>
  <si>
    <t>1 - Đất khuôn viên</t>
  </si>
  <si>
    <t/>
  </si>
  <si>
    <t>2 - Nhà</t>
  </si>
  <si>
    <t>3 - Xe ô tô</t>
  </si>
  <si>
    <t>4 - Tài sản cố định khác</t>
  </si>
  <si>
    <t>UBND xã Đăk Ruồng - Mã QHNS: 1050467</t>
  </si>
  <si>
    <t>UBND xã Tân Lập - Mã QHNS: 1050468</t>
  </si>
  <si>
    <t>UBND xã Đăk Pne - Mã QHNS: 1050469</t>
  </si>
  <si>
    <t>UBND thị trấn Đăk Rve - Mã QHNS: 1050471</t>
  </si>
  <si>
    <t>Hội Cựu chiến binh huyện Kon Rẫy - Mã QHNS: 1050653</t>
  </si>
  <si>
    <t>Phòng Nội vụ huyện Kon Rẫy - Mã QHNS: 102331</t>
  </si>
  <si>
    <t>Phòng Kinh tế - Hạ tầng huyện Kon Rẫy - Mã QHNS: 1035642</t>
  </si>
  <si>
    <t>Phòng Nông nghiệp&amp;PTNT huyện Kon Rẫy - Mã QHNS: 1050650</t>
  </si>
  <si>
    <t>Phòng Lao động-TB&amp;XH huyện Kon Rẫy - Mã QHNS: 1050651</t>
  </si>
  <si>
    <t>Phòng Văn hóa và Thông tin huyện Kon Rẫy - Mã QHNS: 1050652</t>
  </si>
  <si>
    <t>Thanh tra huyện Kon Rẫy - Mã QHNS: 1067975</t>
  </si>
  <si>
    <t>Văn phòng HĐND-UBND huyện Kon Rẫy - Mã QHNS: 1067981</t>
  </si>
  <si>
    <t>Phòng Tư pháp huyện Kon Rẫy - Mã QHNS: 1067982</t>
  </si>
  <si>
    <t>Phòng Tài chính - Kế hoạch huyện Kon Rẫy - Mã QHNS: 1067983</t>
  </si>
  <si>
    <t>Phòng Giáo dục và Đào tạo huyện Kon Rẫy - Mã QHNS: 1067984</t>
  </si>
  <si>
    <t>Phòng Tài nguyên và Môi trường huyện Kon Rẫy - Mã QHNS: 1050656</t>
  </si>
  <si>
    <t>Phòng Dân tộc huyện Kon Rẫy - Mã QHNS: 1106192</t>
  </si>
  <si>
    <t>Trung tâm Bồi dưỡng chính trị huyện Kon Rẫy - Mã QHNS: 1050655</t>
  </si>
  <si>
    <t>Trung tâm Giáo dục nghề nghiệp - Giáo dục thường xuyên huyện Kon Rẫy- Mã QHNS: 1109588</t>
  </si>
  <si>
    <t>Ủy ban MTTQ Việt Nam huyện Kon Rẫy - Mã QHNS: 1050657</t>
  </si>
  <si>
    <t>Huyện Đoàn huyện Kon Rẫy - Mã QHNS: 1050658</t>
  </si>
  <si>
    <t>Hội Liên hiệp phụ nữ huyện Kon Rẫy - Mã QHNS: 1050659</t>
  </si>
  <si>
    <t>Trung tâm Văn hóa - Thể thao - Du lịch và Truyền thông huyện Kon Rẫy - Mã QHNS: 1050660</t>
  </si>
  <si>
    <t>Hội Nông dân huyện Kon Rẫy - Mã QHNS: 1050661</t>
  </si>
  <si>
    <t>UBND xã Đăk Tờ Re - Mã QHNS: 1052013</t>
  </si>
  <si>
    <t>UBND xã Đăk Tơ Lung - Mã QHNS: 1060645</t>
  </si>
  <si>
    <t>UBND xã Đăk Kôi - Mã QHNS: 1093942</t>
  </si>
  <si>
    <t>Trường Mầm non 19/5 - Mã QHNS: 1017123</t>
  </si>
  <si>
    <t>Trường Trung học cơ sở Đăk Tờ Re - Mã QHNS: 1017238</t>
  </si>
  <si>
    <t>Trường Trung học cơ sở Đăk Ruồng - Mã QHNS: 1017121</t>
  </si>
  <si>
    <t>Trường Mầm non Tân Lập - Mã QHNS: 1022675</t>
  </si>
  <si>
    <t>Trường Phổ thông dân tộc bán trú THCS Đăk Kôi - Mã QHNS: 1026776</t>
  </si>
  <si>
    <t>Trường Tiểu học Tân Lập - Mã QHNS: 1026921</t>
  </si>
  <si>
    <t>Trường Tiểu học Lê Qúy Đôn - Mã QHNS: 1017122</t>
  </si>
  <si>
    <t>Trường Tiểu học Kapakơlơng - Mã QHNS: 1027176</t>
  </si>
  <si>
    <t>Trường Tiểu học Đăk Kôi - Mã QHNS: 1026922</t>
  </si>
  <si>
    <t>Trường Tiểu học Kim Đồng- Mã QHNS: 1017239</t>
  </si>
  <si>
    <t>Trường Tiểu học Đăk Tơ Lung - Mã QHNS: 1026923</t>
  </si>
  <si>
    <t>Trường PTDT bán trú THCS Đăk Pne - Mã QHNS: 1026924</t>
  </si>
  <si>
    <t>Trường Trung học cơ sở Tân Lập - Mã QHNS: 1026925</t>
  </si>
  <si>
    <t>Trường Mầm non Ánh Dương - Mã QHNS: 1026926</t>
  </si>
  <si>
    <t>Trường Mầm non Họa Mi - Mã QHNS: 1105978</t>
  </si>
  <si>
    <t>Trường Mầm non Hoa Hồng- Mã QHNS: 110597</t>
  </si>
  <si>
    <t>Trường Mầm non Đăk Kôi - Mã QHNS: 1027029</t>
  </si>
  <si>
    <t>Trường Mầm non Đăk Tơ Lung - Mã QHNS: 1027003</t>
  </si>
  <si>
    <t>Trường PTDT Bán trú Tiểu học Đăk Pne - Mã QHNS: 1027031</t>
  </si>
  <si>
    <t>Trường Mầm non Đăk Pne - Mã QHNS: 1027033</t>
  </si>
  <si>
    <t>Trường Trung học cơ sở Đăk Rve - Mã QHNS: 1063791</t>
  </si>
  <si>
    <t>Trường Tiểu học Đăk Rve - Mã QHNS: 1063792</t>
  </si>
  <si>
    <t>Trường Tiểu học số 1 Đăk Rve - Mã QHNS: 1078184</t>
  </si>
  <si>
    <t>Trường Trung học cơ sở Đăk Tơ Lung - Mã QHNS: 1096644</t>
  </si>
  <si>
    <t>Trung tâm Dịch vụ Nông nghiệp - Mã QHNS: 1125111</t>
  </si>
  <si>
    <t>Văn phòng Huyện ủy Kon Rẫy - Mã QHNS: T34012013</t>
  </si>
  <si>
    <t>Tổng cộng</t>
  </si>
  <si>
    <t>Trung tâm Dịch vụ Nông nghiệp</t>
  </si>
  <si>
    <t>-</t>
  </si>
  <si>
    <t>Ghi giảm tài sản thành CCDC</t>
  </si>
  <si>
    <t>Trung tâm Môi trường và dịch vụ Đô thị huyện Kon Rẫy</t>
  </si>
  <si>
    <t>Đất tại thôn 2, xã Tân Lập</t>
  </si>
  <si>
    <t>+</t>
  </si>
  <si>
    <t>Đất tại thôn 5, thị trấn Đăk Rve</t>
  </si>
  <si>
    <t>Thanh tra huyện</t>
  </si>
  <si>
    <t>Trường mầm non Ánh Dương</t>
  </si>
  <si>
    <t>Trường Tiểu học Lê Qúy Đôn</t>
  </si>
  <si>
    <t xml:space="preserve">+ </t>
  </si>
  <si>
    <t>Đất hoạt động sự nghiệp (Thôn 10KonSkoi)</t>
  </si>
  <si>
    <t>Trường Mầm non Đăk Pne</t>
  </si>
  <si>
    <t>Tivi VTB LV 6521SN</t>
  </si>
  <si>
    <t>Trường THCS Đăk Ruồng</t>
  </si>
  <si>
    <t>Trường TH thị trấn Đăk Rve</t>
  </si>
  <si>
    <t>Trường Mầm non 19/5</t>
  </si>
  <si>
    <t>Trường Mầm non Tân Lập</t>
  </si>
  <si>
    <t>Trường PTDT BT THCS Đăk Pne</t>
  </si>
  <si>
    <t>Trường Mầm non Họa Mi</t>
  </si>
  <si>
    <t>Trường Tiểu học Kapakơlơng</t>
  </si>
  <si>
    <t>Trường THCS Đăk Rve</t>
  </si>
  <si>
    <t>Trường THCS Đăk Tờ Re</t>
  </si>
  <si>
    <t>Trường PTDT BT THCS Đăk Kôi</t>
  </si>
  <si>
    <t>Đất tại thôn 4</t>
  </si>
  <si>
    <t>Âm thanh di động (Loa)</t>
  </si>
  <si>
    <t>Tivi</t>
  </si>
  <si>
    <t>Máy tính bảng</t>
  </si>
  <si>
    <t>Máy tính xách tay</t>
  </si>
  <si>
    <t>Tivi TLC từ thiện</t>
  </si>
  <si>
    <t xml:space="preserve">Tivi </t>
  </si>
  <si>
    <t>Trường PTDT BT Tiểu học Đăk Pne</t>
  </si>
  <si>
    <t>Tivi Smart LG 4K 65inch</t>
  </si>
  <si>
    <t>Trường Mầm non Đăk Tơ Lung</t>
  </si>
  <si>
    <t>Máy tính xách tay Dell latitude 3420</t>
  </si>
  <si>
    <t>Cầu trượt đôi</t>
  </si>
  <si>
    <t>Xích đu sàn lắc</t>
  </si>
  <si>
    <t>Trường Tiểu học Đăk Kôi</t>
  </si>
  <si>
    <t>Máy tính để bàn có kết nối tivi (Học sinh)</t>
  </si>
  <si>
    <t>Máy vi tính xách tay</t>
  </si>
  <si>
    <t>Tivi VTB LV6521SN</t>
  </si>
  <si>
    <t>Trường Tiểu học Đăk Tơ Lung</t>
  </si>
  <si>
    <t>Trường Tiểu học Kim Đồng</t>
  </si>
  <si>
    <t>Đất thôn 12</t>
  </si>
  <si>
    <t>Đất thôn 3</t>
  </si>
  <si>
    <t>Đất thôn 4</t>
  </si>
  <si>
    <t>Trường Mầm non Đăk Kôi</t>
  </si>
  <si>
    <t xml:space="preserve">Máy tính xách tay </t>
  </si>
  <si>
    <t>Tivi (65in)</t>
  </si>
  <si>
    <t>Tivi 65in</t>
  </si>
  <si>
    <t>UBND xã Đăk Tờ Re</t>
  </si>
  <si>
    <t>Máy Pho tô Copy Toshiba E-756</t>
  </si>
  <si>
    <t>Đất tại thôn 7</t>
  </si>
  <si>
    <t>Nhà làm việc Ban chỉ huy quân sự xã</t>
  </si>
  <si>
    <t>Mái vòm khu nhà ăn cho trẻ điểm chính</t>
  </si>
  <si>
    <t>Bộ vận động đa năng</t>
  </si>
  <si>
    <t>Đu quay mâm có ray - đu đạp chân 6 con</t>
  </si>
  <si>
    <t>Xích đu treo</t>
  </si>
  <si>
    <t>Phòng Lao động - TB&amp;XH</t>
  </si>
  <si>
    <t>Phòng Văn hóa - Thông tin</t>
  </si>
  <si>
    <t>Trung tâm Văn hóa - TT-DL&amp;TT</t>
  </si>
  <si>
    <t>Cổng chào hơi</t>
  </si>
  <si>
    <t>Ủy ban MTTQ VN huyện</t>
  </si>
  <si>
    <t>Bộ máy tính để bàn VSP</t>
  </si>
  <si>
    <t>Huyện đoàn Kon Rẫy</t>
  </si>
  <si>
    <t>Bộ máy tính Case SP</t>
  </si>
  <si>
    <t>Máy chiều</t>
  </si>
  <si>
    <t>Hội Phụ nữ huyện</t>
  </si>
  <si>
    <t>Bộ máy tính VSP</t>
  </si>
  <si>
    <t>Hội Nông dân huyện</t>
  </si>
  <si>
    <t>UBND xã Đăk Ruồng</t>
  </si>
  <si>
    <t>Máy tính Dell Ispiron N3511</t>
  </si>
  <si>
    <t>Máy tính xách tay Dell Insprion N3511</t>
  </si>
  <si>
    <t>Văn phòng Huyện uy</t>
  </si>
  <si>
    <t>UBND xã Đăk Tơ Lung</t>
  </si>
  <si>
    <t>Máy vi tính</t>
  </si>
  <si>
    <t>Phòng Giáo dục và Đào tạo</t>
  </si>
  <si>
    <t xml:space="preserve">Máy pho tô Copy </t>
  </si>
  <si>
    <t xml:space="preserve"> Nhà kho + Nhà xe</t>
  </si>
  <si>
    <t xml:space="preserve"> Nhà màng 01</t>
  </si>
  <si>
    <t xml:space="preserve"> Nhà màng số 02</t>
  </si>
  <si>
    <t>Nhà ở + Khu vệ sinh</t>
  </si>
  <si>
    <t xml:space="preserve"> Nhà vệ sinh và công trình phụ trợ</t>
  </si>
  <si>
    <t xml:space="preserve"> Phòng học tại thôn 10</t>
  </si>
  <si>
    <t>Nhà vệ sinh thôn 8</t>
  </si>
  <si>
    <t xml:space="preserve"> Phòng đa chức năng tại thôn 8</t>
  </si>
  <si>
    <t>Phòng học tin học tại thôn 8</t>
  </si>
  <si>
    <t xml:space="preserve"> Nhà ở HS Bán trú</t>
  </si>
  <si>
    <t>Nhà ở HS Bán trú</t>
  </si>
  <si>
    <t xml:space="preserve"> Bảng tên cơ quan (Vườn ươm)</t>
  </si>
  <si>
    <t>Bể chứa nước</t>
  </si>
  <si>
    <t>Giá đỡ bồn nước 4000 lít</t>
  </si>
  <si>
    <t>Giếng khoan</t>
  </si>
  <si>
    <t>Sân bê tông nội bộ + Điện nước tổng thể</t>
  </si>
  <si>
    <t xml:space="preserve"> Máy laptop Dell</t>
  </si>
  <si>
    <t>Máy vi tính bàn FPT</t>
  </si>
  <si>
    <t xml:space="preserve"> Tivi VTB</t>
  </si>
  <si>
    <t xml:space="preserve"> Nhà bóng</t>
  </si>
  <si>
    <t xml:space="preserve"> Tivi VTB LV6521SN</t>
  </si>
  <si>
    <t xml:space="preserve"> Tivi VTB LV6521SN (2)</t>
  </si>
  <si>
    <t xml:space="preserve"> Máy giặt Toshiba Inverter 12kg AW-DUK1300KV (SG)</t>
  </si>
  <si>
    <t>Tivi Samsung 4K 65inch UA65AU7002</t>
  </si>
  <si>
    <t>1-Tivi VTB LV6521SN</t>
  </si>
  <si>
    <t xml:space="preserve"> 2-Tivi VTB LV6521SN</t>
  </si>
  <si>
    <t xml:space="preserve"> 3-Tivi VTB LV6521SN</t>
  </si>
  <si>
    <t xml:space="preserve"> Đu quay mâm không ray - Mâm quay 6 con giống nhựa đúc</t>
  </si>
  <si>
    <t>Đu quay mâm có ray - Đu đạp chân 6 con</t>
  </si>
  <si>
    <t>Đầu ti vi HD 65 inch</t>
  </si>
  <si>
    <t>Máy vi tính để bàn</t>
  </si>
  <si>
    <t>Loa di động Dalton 15A600</t>
  </si>
  <si>
    <t>Tivi viewTouch DMLCD654K</t>
  </si>
  <si>
    <t>Máy vi tính xách tay Acer TMP215-54</t>
  </si>
  <si>
    <t>Cổng tường rào</t>
  </si>
  <si>
    <t>Văn phòng Huyện ủy</t>
  </si>
  <si>
    <t>Máy vi tính HP I5-7500</t>
  </si>
  <si>
    <t>Máy scan PN2040</t>
  </si>
  <si>
    <t>Máy điều hòa âm trần</t>
  </si>
  <si>
    <t>Kệ sắt đựng hồ sơ</t>
  </si>
  <si>
    <t>Loa toàn dài 600W</t>
  </si>
  <si>
    <t>Amply kết hợp bàn trộn 7 kênh tích hợp micro không dây</t>
  </si>
  <si>
    <t>Xây mới phòng họp Huyện ủy</t>
  </si>
  <si>
    <t>Nâng cấp cải tạo khuôn viên Trụ sở Huyện ủy</t>
  </si>
  <si>
    <t>UBND xã Đăk Kôi</t>
  </si>
  <si>
    <t>UBND xã Tân Lập</t>
  </si>
  <si>
    <t xml:space="preserve">Phòng ở cho học sinh bán trú </t>
  </si>
  <si>
    <t>Trường PTDTBT - THCS Đăk Pne</t>
  </si>
  <si>
    <t>Sân chơi, bãi tập trường PTDTBT-TH Đăk Pne</t>
  </si>
  <si>
    <t>Trường PTDTBT-TH Đăk Pne</t>
  </si>
  <si>
    <t xml:space="preserve">Máy vi tính </t>
  </si>
  <si>
    <t>Phòng Nông nghiệp &amp;PTNT</t>
  </si>
  <si>
    <t>Phòng Tài chính - Kế hoạch</t>
  </si>
  <si>
    <t>Đu quay mâm không ray - mâm quay 
6 con giống nhựa đúc</t>
  </si>
  <si>
    <t>Trung tâm Giáo dục nghề nghiệp
 - Giáo dục thường xuyên</t>
  </si>
  <si>
    <t>Cổng trào Quảng trường trung tâm 
huyện Kon Rẫy</t>
  </si>
  <si>
    <t>Nâng cấp vỉa hè cạnh UBMTTQVN 
huyện Kon Rẫy</t>
  </si>
  <si>
    <t xml:space="preserve"> Điện chiếu sáng công lộ cầu tràn 
thôn 5 thị trấn Đắk 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</si>
</sst>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;"/>
    <numFmt numFmtId="165" formatCode="0.00;\-0.00;"/>
  </numFmts>
  <fonts count="15" x14ac:knownFonts="1"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vertAlign val="superscript"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quotePrefix="1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1" xfId="0" quotePrefix="1" applyFont="1" applyBorder="1" applyAlignment="1">
      <alignment horizontal="center" vertical="center"/>
    </xf>
    <xf numFmtId="0" fontId="3" fillId="0" borderId="1" xfId="0" quotePrefix="1" applyFont="1" applyBorder="1"/>
    <xf numFmtId="0" fontId="2" fillId="0" borderId="1" xfId="0" applyFont="1" applyBorder="1"/>
    <xf numFmtId="0" fontId="2" fillId="0" borderId="0" xfId="0" applyFont="1"/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/>
    <xf numFmtId="3" fontId="3" fillId="0" borderId="1" xfId="0" applyNumberFormat="1" applyFont="1" applyBorder="1"/>
    <xf numFmtId="3" fontId="2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left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/>
    </xf>
    <xf numFmtId="164" fontId="12" fillId="0" borderId="9" xfId="0" applyNumberFormat="1" applyFont="1" applyFill="1" applyBorder="1" applyAlignment="1">
      <alignment horizontal="right" vertical="center" wrapText="1"/>
    </xf>
    <xf numFmtId="165" fontId="12" fillId="0" borderId="9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left" vertical="center"/>
    </xf>
    <xf numFmtId="164" fontId="14" fillId="0" borderId="9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20" xfId="0" applyFont="1" applyFill="1" applyBorder="1" applyAlignment="1">
      <alignment horizontal="left" vertical="center"/>
    </xf>
    <xf numFmtId="164" fontId="14" fillId="0" borderId="2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right" vertical="center"/>
    </xf>
    <xf numFmtId="165" fontId="12" fillId="0" borderId="9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1" xfId="0" quotePrefix="1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4" fillId="0" borderId="9" xfId="0" applyNumberFormat="1" applyFont="1" applyFill="1" applyBorder="1" applyAlignment="1">
      <alignment horizontal="right" vertical="center"/>
    </xf>
    <xf numFmtId="164" fontId="14" fillId="0" borderId="13" xfId="0" applyNumberFormat="1" applyFont="1" applyFill="1" applyBorder="1" applyAlignment="1">
      <alignment horizontal="right" vertical="center"/>
    </xf>
    <xf numFmtId="164" fontId="14" fillId="0" borderId="12" xfId="0" applyNumberFormat="1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12" fillId="0" borderId="9" xfId="0" applyNumberFormat="1" applyFont="1" applyFill="1" applyBorder="1" applyAlignment="1">
      <alignment horizontal="right" vertical="center"/>
    </xf>
    <xf numFmtId="165" fontId="12" fillId="0" borderId="12" xfId="0" applyNumberFormat="1" applyFont="1" applyFill="1" applyBorder="1" applyAlignment="1">
      <alignment horizontal="right" vertical="center"/>
    </xf>
    <xf numFmtId="165" fontId="12" fillId="0" borderId="13" xfId="0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164" fontId="14" fillId="0" borderId="20" xfId="0" applyNumberFormat="1" applyFont="1" applyFill="1" applyBorder="1" applyAlignment="1">
      <alignment horizontal="right" vertical="center"/>
    </xf>
    <xf numFmtId="164" fontId="14" fillId="0" borderId="23" xfId="0" applyNumberFormat="1" applyFont="1" applyFill="1" applyBorder="1" applyAlignment="1">
      <alignment horizontal="right" vertical="center"/>
    </xf>
    <xf numFmtId="164" fontId="14" fillId="0" borderId="22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5" fontId="12" fillId="0" borderId="9" xfId="0" applyNumberFormat="1" applyFont="1" applyFill="1" applyBorder="1" applyAlignment="1">
      <alignment horizontal="right" vertical="center" wrapText="1"/>
    </xf>
    <xf numFmtId="165" fontId="12" fillId="0" borderId="12" xfId="0" applyNumberFormat="1" applyFont="1" applyFill="1" applyBorder="1" applyAlignment="1">
      <alignment horizontal="right" vertical="center" wrapText="1"/>
    </xf>
    <xf numFmtId="165" fontId="12" fillId="0" borderId="13" xfId="0" applyNumberFormat="1" applyFont="1" applyFill="1" applyBorder="1" applyAlignment="1">
      <alignment horizontal="right" vertical="center" wrapText="1"/>
    </xf>
    <xf numFmtId="164" fontId="14" fillId="0" borderId="24" xfId="0" applyNumberFormat="1" applyFont="1" applyFill="1" applyBorder="1" applyAlignment="1">
      <alignment horizontal="right" vertical="center"/>
    </xf>
    <xf numFmtId="165" fontId="12" fillId="0" borderId="24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57150</xdr:rowOff>
    </xdr:from>
    <xdr:to>
      <xdr:col>14</xdr:col>
      <xdr:colOff>9525</xdr:colOff>
      <xdr:row>12</xdr:row>
      <xdr:rowOff>9525</xdr:rowOff>
    </xdr:to>
    <xdr:cxnSp macro="">
      <xdr:nvCxnSpPr>
        <xdr:cNvPr id="3" name="Straight Connector 2"/>
        <xdr:cNvCxnSpPr/>
      </xdr:nvCxnSpPr>
      <xdr:spPr>
        <a:xfrm>
          <a:off x="1466850" y="3390900"/>
          <a:ext cx="8953500" cy="1381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8235"/>
  <sheetViews>
    <sheetView topLeftCell="A251" zoomScaleNormal="100" workbookViewId="0">
      <selection activeCell="K271" sqref="A1:K271"/>
    </sheetView>
  </sheetViews>
  <sheetFormatPr defaultColWidth="8.85546875" defaultRowHeight="18.75" x14ac:dyDescent="0.3"/>
  <cols>
    <col min="1" max="1" width="5.42578125" style="12" customWidth="1"/>
    <col min="2" max="2" width="48" style="7" customWidth="1"/>
    <col min="3" max="3" width="19.85546875" style="7" customWidth="1"/>
    <col min="4" max="4" width="15.7109375" style="7" customWidth="1"/>
    <col min="5" max="5" width="19" style="7" customWidth="1"/>
    <col min="6" max="6" width="15.28515625" style="7" customWidth="1"/>
    <col min="7" max="7" width="13" style="7" customWidth="1"/>
    <col min="8" max="8" width="15.140625" style="7" customWidth="1"/>
    <col min="9" max="11" width="13" style="7" customWidth="1"/>
    <col min="12" max="16384" width="8.85546875" style="7"/>
  </cols>
  <sheetData>
    <row r="1" spans="1:11" x14ac:dyDescent="0.3">
      <c r="A1" s="56" t="s">
        <v>44</v>
      </c>
      <c r="B1" s="56"/>
      <c r="C1" s="56"/>
      <c r="D1" s="56"/>
      <c r="E1" s="56"/>
      <c r="F1" s="56"/>
    </row>
    <row r="2" spans="1:11" x14ac:dyDescent="0.3">
      <c r="A2" s="56" t="s">
        <v>45</v>
      </c>
      <c r="B2" s="56"/>
      <c r="C2" s="56"/>
      <c r="D2" s="56"/>
      <c r="E2" s="56"/>
      <c r="F2" s="56"/>
    </row>
    <row r="3" spans="1:11" x14ac:dyDescent="0.3">
      <c r="A3" s="57"/>
      <c r="B3" s="57"/>
      <c r="J3" s="65" t="s">
        <v>38</v>
      </c>
      <c r="K3" s="65"/>
    </row>
    <row r="4" spans="1:11" x14ac:dyDescent="0.3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3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22.5" x14ac:dyDescent="0.3">
      <c r="K6" s="9" t="s">
        <v>36</v>
      </c>
    </row>
    <row r="7" spans="1:11" s="13" customFormat="1" x14ac:dyDescent="0.25">
      <c r="A7" s="58" t="s">
        <v>1</v>
      </c>
      <c r="B7" s="58" t="s">
        <v>2</v>
      </c>
      <c r="C7" s="62" t="s">
        <v>3</v>
      </c>
      <c r="D7" s="63"/>
      <c r="E7" s="64"/>
      <c r="F7" s="62" t="s">
        <v>4</v>
      </c>
      <c r="G7" s="63"/>
      <c r="H7" s="64"/>
      <c r="I7" s="62" t="s">
        <v>5</v>
      </c>
      <c r="J7" s="63"/>
      <c r="K7" s="64"/>
    </row>
    <row r="8" spans="1:11" x14ac:dyDescent="0.3">
      <c r="A8" s="59"/>
      <c r="B8" s="59"/>
      <c r="C8" s="16" t="s">
        <v>6</v>
      </c>
      <c r="D8" s="16" t="s">
        <v>7</v>
      </c>
      <c r="E8" s="16" t="s">
        <v>8</v>
      </c>
      <c r="F8" s="16" t="s">
        <v>6</v>
      </c>
      <c r="G8" s="16" t="s">
        <v>7</v>
      </c>
      <c r="H8" s="16" t="s">
        <v>8</v>
      </c>
      <c r="I8" s="16" t="s">
        <v>6</v>
      </c>
      <c r="J8" s="16" t="s">
        <v>7</v>
      </c>
      <c r="K8" s="16" t="s">
        <v>8</v>
      </c>
    </row>
    <row r="9" spans="1:11" s="25" customFormat="1" x14ac:dyDescent="0.3">
      <c r="A9" s="16">
        <v>1</v>
      </c>
      <c r="B9" s="24" t="s">
        <v>9</v>
      </c>
      <c r="C9" s="31">
        <f>C10+C13+C15+C17+C21</f>
        <v>0</v>
      </c>
      <c r="D9" s="31">
        <f t="shared" ref="D9:K9" si="0">D10+D13+D15+D17+D21</f>
        <v>0</v>
      </c>
      <c r="E9" s="31">
        <f t="shared" si="0"/>
        <v>0</v>
      </c>
      <c r="F9" s="31">
        <f t="shared" si="0"/>
        <v>8</v>
      </c>
      <c r="G9" s="31">
        <f t="shared" si="0"/>
        <v>59904</v>
      </c>
      <c r="H9" s="31">
        <f t="shared" si="0"/>
        <v>3670807</v>
      </c>
      <c r="I9" s="31">
        <f t="shared" si="0"/>
        <v>0</v>
      </c>
      <c r="J9" s="31">
        <f t="shared" si="0"/>
        <v>0</v>
      </c>
      <c r="K9" s="31">
        <f t="shared" si="0"/>
        <v>0</v>
      </c>
    </row>
    <row r="10" spans="1:11" ht="41.25" customHeight="1" x14ac:dyDescent="0.3">
      <c r="A10" s="17" t="s">
        <v>125</v>
      </c>
      <c r="B10" s="6" t="s">
        <v>127</v>
      </c>
      <c r="C10" s="29">
        <f>C11+C12</f>
        <v>0</v>
      </c>
      <c r="D10" s="29">
        <f t="shared" ref="D10:K10" si="1">D11+D12</f>
        <v>0</v>
      </c>
      <c r="E10" s="29">
        <f t="shared" si="1"/>
        <v>0</v>
      </c>
      <c r="F10" s="29">
        <f t="shared" si="1"/>
        <v>2</v>
      </c>
      <c r="G10" s="29">
        <f t="shared" si="1"/>
        <v>23472</v>
      </c>
      <c r="H10" s="29">
        <f t="shared" si="1"/>
        <v>1946067</v>
      </c>
      <c r="I10" s="29">
        <f t="shared" si="1"/>
        <v>0</v>
      </c>
      <c r="J10" s="29">
        <f t="shared" si="1"/>
        <v>0</v>
      </c>
      <c r="K10" s="29">
        <f t="shared" si="1"/>
        <v>0</v>
      </c>
    </row>
    <row r="11" spans="1:11" s="21" customFormat="1" x14ac:dyDescent="0.3">
      <c r="A11" s="22" t="s">
        <v>129</v>
      </c>
      <c r="B11" s="20" t="s">
        <v>128</v>
      </c>
      <c r="C11" s="30"/>
      <c r="D11" s="30"/>
      <c r="E11" s="30"/>
      <c r="F11" s="30">
        <v>1</v>
      </c>
      <c r="G11" s="30">
        <v>21282</v>
      </c>
      <c r="H11" s="30">
        <v>1915407</v>
      </c>
      <c r="I11" s="30"/>
      <c r="J11" s="30"/>
      <c r="K11" s="30"/>
    </row>
    <row r="12" spans="1:11" s="21" customFormat="1" x14ac:dyDescent="0.3">
      <c r="A12" s="22" t="s">
        <v>129</v>
      </c>
      <c r="B12" s="20" t="s">
        <v>130</v>
      </c>
      <c r="C12" s="30"/>
      <c r="D12" s="30"/>
      <c r="E12" s="30"/>
      <c r="F12" s="30">
        <v>1</v>
      </c>
      <c r="G12" s="30">
        <v>2190</v>
      </c>
      <c r="H12" s="30">
        <v>30660</v>
      </c>
      <c r="I12" s="30"/>
      <c r="J12" s="30"/>
      <c r="K12" s="30"/>
    </row>
    <row r="13" spans="1:11" x14ac:dyDescent="0.3">
      <c r="A13" s="17" t="s">
        <v>125</v>
      </c>
      <c r="B13" s="11" t="s">
        <v>133</v>
      </c>
      <c r="C13" s="29">
        <f>C14</f>
        <v>0</v>
      </c>
      <c r="D13" s="29">
        <f t="shared" ref="D13:K13" si="2">D14</f>
        <v>0</v>
      </c>
      <c r="E13" s="29">
        <f t="shared" si="2"/>
        <v>0</v>
      </c>
      <c r="F13" s="29">
        <f t="shared" si="2"/>
        <v>1</v>
      </c>
      <c r="G13" s="29">
        <f t="shared" si="2"/>
        <v>5165</v>
      </c>
      <c r="H13" s="29">
        <f t="shared" si="2"/>
        <v>41320</v>
      </c>
      <c r="I13" s="29">
        <f t="shared" si="2"/>
        <v>0</v>
      </c>
      <c r="J13" s="29">
        <f t="shared" si="2"/>
        <v>0</v>
      </c>
      <c r="K13" s="29">
        <f t="shared" si="2"/>
        <v>0</v>
      </c>
    </row>
    <row r="14" spans="1:11" s="21" customFormat="1" x14ac:dyDescent="0.3">
      <c r="A14" s="22" t="s">
        <v>134</v>
      </c>
      <c r="B14" s="20" t="s">
        <v>135</v>
      </c>
      <c r="C14" s="30"/>
      <c r="D14" s="30"/>
      <c r="E14" s="30"/>
      <c r="F14" s="30">
        <v>1</v>
      </c>
      <c r="G14" s="30">
        <v>5165</v>
      </c>
      <c r="H14" s="30">
        <v>41320</v>
      </c>
      <c r="I14" s="30"/>
      <c r="J14" s="30"/>
      <c r="K14" s="30"/>
    </row>
    <row r="15" spans="1:11" x14ac:dyDescent="0.3">
      <c r="A15" s="17" t="s">
        <v>125</v>
      </c>
      <c r="B15" s="11" t="s">
        <v>147</v>
      </c>
      <c r="C15" s="29">
        <f>C16</f>
        <v>0</v>
      </c>
      <c r="D15" s="29">
        <f t="shared" ref="D15:K15" si="3">D16</f>
        <v>0</v>
      </c>
      <c r="E15" s="29">
        <f t="shared" si="3"/>
        <v>0</v>
      </c>
      <c r="F15" s="29">
        <f t="shared" si="3"/>
        <v>1</v>
      </c>
      <c r="G15" s="29">
        <f t="shared" si="3"/>
        <v>9404</v>
      </c>
      <c r="H15" s="29">
        <f t="shared" si="3"/>
        <v>282120</v>
      </c>
      <c r="I15" s="29">
        <f t="shared" si="3"/>
        <v>0</v>
      </c>
      <c r="J15" s="29">
        <f t="shared" si="3"/>
        <v>0</v>
      </c>
      <c r="K15" s="29">
        <f t="shared" si="3"/>
        <v>0</v>
      </c>
    </row>
    <row r="16" spans="1:11" s="21" customFormat="1" x14ac:dyDescent="0.3">
      <c r="A16" s="22" t="s">
        <v>129</v>
      </c>
      <c r="B16" s="20" t="s">
        <v>148</v>
      </c>
      <c r="C16" s="30"/>
      <c r="D16" s="30"/>
      <c r="E16" s="30"/>
      <c r="F16" s="30">
        <v>1</v>
      </c>
      <c r="G16" s="30">
        <v>9404</v>
      </c>
      <c r="H16" s="30">
        <v>282120</v>
      </c>
      <c r="I16" s="30"/>
      <c r="J16" s="30"/>
      <c r="K16" s="30"/>
    </row>
    <row r="17" spans="1:11" x14ac:dyDescent="0.3">
      <c r="A17" s="17" t="s">
        <v>125</v>
      </c>
      <c r="B17" s="11" t="s">
        <v>166</v>
      </c>
      <c r="C17" s="29">
        <f>C18+C19+C20</f>
        <v>0</v>
      </c>
      <c r="D17" s="29">
        <f t="shared" ref="D17:K17" si="4">D18+D19+D20</f>
        <v>0</v>
      </c>
      <c r="E17" s="29">
        <f t="shared" si="4"/>
        <v>0</v>
      </c>
      <c r="F17" s="29">
        <f t="shared" si="4"/>
        <v>3</v>
      </c>
      <c r="G17" s="29">
        <f t="shared" si="4"/>
        <v>18765</v>
      </c>
      <c r="H17" s="29">
        <f t="shared" si="4"/>
        <v>1122417</v>
      </c>
      <c r="I17" s="29">
        <f t="shared" si="4"/>
        <v>0</v>
      </c>
      <c r="J17" s="29">
        <f t="shared" si="4"/>
        <v>0</v>
      </c>
      <c r="K17" s="29">
        <f t="shared" si="4"/>
        <v>0</v>
      </c>
    </row>
    <row r="18" spans="1:11" s="21" customFormat="1" x14ac:dyDescent="0.3">
      <c r="A18" s="22" t="s">
        <v>129</v>
      </c>
      <c r="B18" s="20" t="s">
        <v>167</v>
      </c>
      <c r="C18" s="30"/>
      <c r="D18" s="30"/>
      <c r="E18" s="30"/>
      <c r="F18" s="30">
        <v>1</v>
      </c>
      <c r="G18" s="30">
        <v>6373</v>
      </c>
      <c r="H18" s="30">
        <v>191193</v>
      </c>
      <c r="I18" s="30"/>
      <c r="J18" s="30"/>
      <c r="K18" s="30"/>
    </row>
    <row r="19" spans="1:11" s="21" customFormat="1" x14ac:dyDescent="0.3">
      <c r="A19" s="22" t="s">
        <v>129</v>
      </c>
      <c r="B19" s="20" t="s">
        <v>168</v>
      </c>
      <c r="C19" s="30"/>
      <c r="D19" s="30"/>
      <c r="E19" s="30"/>
      <c r="F19" s="30">
        <v>1</v>
      </c>
      <c r="G19" s="30">
        <v>3068</v>
      </c>
      <c r="H19" s="30">
        <v>92055</v>
      </c>
      <c r="I19" s="30"/>
      <c r="J19" s="30"/>
      <c r="K19" s="30"/>
    </row>
    <row r="20" spans="1:11" s="21" customFormat="1" x14ac:dyDescent="0.3">
      <c r="A20" s="22" t="s">
        <v>129</v>
      </c>
      <c r="B20" s="20" t="s">
        <v>169</v>
      </c>
      <c r="C20" s="30"/>
      <c r="D20" s="30"/>
      <c r="E20" s="30"/>
      <c r="F20" s="30">
        <v>1</v>
      </c>
      <c r="G20" s="30">
        <v>9324</v>
      </c>
      <c r="H20" s="30">
        <v>839169</v>
      </c>
      <c r="I20" s="30"/>
      <c r="J20" s="30"/>
      <c r="K20" s="30"/>
    </row>
    <row r="21" spans="1:11" x14ac:dyDescent="0.3">
      <c r="A21" s="17" t="s">
        <v>125</v>
      </c>
      <c r="B21" s="11" t="s">
        <v>174</v>
      </c>
      <c r="C21" s="29">
        <f>C22</f>
        <v>0</v>
      </c>
      <c r="D21" s="29">
        <f t="shared" ref="D21:K21" si="5">D22</f>
        <v>0</v>
      </c>
      <c r="E21" s="29">
        <f t="shared" si="5"/>
        <v>0</v>
      </c>
      <c r="F21" s="29">
        <f t="shared" si="5"/>
        <v>1</v>
      </c>
      <c r="G21" s="29">
        <f t="shared" si="5"/>
        <v>3098</v>
      </c>
      <c r="H21" s="29">
        <f t="shared" si="5"/>
        <v>278883</v>
      </c>
      <c r="I21" s="29">
        <f t="shared" si="5"/>
        <v>0</v>
      </c>
      <c r="J21" s="29">
        <f t="shared" si="5"/>
        <v>0</v>
      </c>
      <c r="K21" s="29">
        <f t="shared" si="5"/>
        <v>0</v>
      </c>
    </row>
    <row r="22" spans="1:11" s="21" customFormat="1" x14ac:dyDescent="0.3">
      <c r="A22" s="22" t="s">
        <v>129</v>
      </c>
      <c r="B22" s="20" t="s">
        <v>176</v>
      </c>
      <c r="C22" s="30"/>
      <c r="D22" s="30"/>
      <c r="E22" s="30"/>
      <c r="F22" s="30">
        <v>1</v>
      </c>
      <c r="G22" s="30">
        <v>3098</v>
      </c>
      <c r="H22" s="30">
        <v>278883</v>
      </c>
      <c r="I22" s="30"/>
      <c r="J22" s="30"/>
      <c r="K22" s="30"/>
    </row>
    <row r="23" spans="1:11" s="25" customFormat="1" x14ac:dyDescent="0.3">
      <c r="A23" s="16">
        <v>2</v>
      </c>
      <c r="B23" s="24" t="s">
        <v>10</v>
      </c>
      <c r="C23" s="31">
        <f>C24+C27+C32+C34+C36+C38+C42+C45+C47+C49+C51+C53+C55</f>
        <v>6</v>
      </c>
      <c r="D23" s="31"/>
      <c r="E23" s="31"/>
      <c r="F23" s="31"/>
      <c r="G23" s="31"/>
      <c r="H23" s="31"/>
      <c r="I23" s="31"/>
      <c r="J23" s="31"/>
      <c r="K23" s="31"/>
    </row>
    <row r="24" spans="1:11" x14ac:dyDescent="0.3">
      <c r="A24" s="17" t="s">
        <v>125</v>
      </c>
      <c r="B24" s="6" t="s">
        <v>237</v>
      </c>
      <c r="C24" s="29">
        <f>C25+C26</f>
        <v>2</v>
      </c>
      <c r="D24" s="29">
        <f t="shared" ref="D24:K24" si="6">D25+D26</f>
        <v>1556.5</v>
      </c>
      <c r="E24" s="29">
        <f t="shared" si="6"/>
        <v>5018786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</row>
    <row r="25" spans="1:11" s="21" customFormat="1" x14ac:dyDescent="0.3">
      <c r="A25" s="22" t="s">
        <v>129</v>
      </c>
      <c r="B25" s="19" t="s">
        <v>244</v>
      </c>
      <c r="C25" s="30">
        <v>1</v>
      </c>
      <c r="D25" s="30">
        <v>556.5</v>
      </c>
      <c r="E25" s="30">
        <v>4019000</v>
      </c>
      <c r="F25" s="30"/>
      <c r="G25" s="30"/>
      <c r="H25" s="30"/>
      <c r="I25" s="30"/>
      <c r="J25" s="30"/>
      <c r="K25" s="30"/>
    </row>
    <row r="26" spans="1:11" s="21" customFormat="1" x14ac:dyDescent="0.3">
      <c r="A26" s="22" t="s">
        <v>129</v>
      </c>
      <c r="B26" s="23" t="s">
        <v>245</v>
      </c>
      <c r="C26" s="30">
        <v>1</v>
      </c>
      <c r="D26" s="30">
        <v>1000</v>
      </c>
      <c r="E26" s="30">
        <v>999786</v>
      </c>
      <c r="F26" s="30"/>
      <c r="G26" s="30"/>
      <c r="H26" s="30"/>
      <c r="I26" s="30"/>
      <c r="J26" s="30"/>
      <c r="K26" s="30"/>
    </row>
    <row r="27" spans="1:11" x14ac:dyDescent="0.3">
      <c r="A27" s="17" t="s">
        <v>125</v>
      </c>
      <c r="B27" s="6" t="s">
        <v>124</v>
      </c>
      <c r="C27" s="29">
        <f>C28+C29+C30+C31</f>
        <v>4</v>
      </c>
      <c r="D27" s="29">
        <f t="shared" ref="D27:K27" si="7">D28+D29+D30+D31</f>
        <v>2178</v>
      </c>
      <c r="E27" s="29">
        <f t="shared" si="7"/>
        <v>2971663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</row>
    <row r="28" spans="1:11" s="21" customFormat="1" x14ac:dyDescent="0.3">
      <c r="A28" s="22" t="s">
        <v>129</v>
      </c>
      <c r="B28" s="19" t="s">
        <v>202</v>
      </c>
      <c r="C28" s="30">
        <v>1</v>
      </c>
      <c r="D28" s="30">
        <v>38</v>
      </c>
      <c r="E28" s="30">
        <v>167275</v>
      </c>
      <c r="F28" s="30"/>
      <c r="G28" s="30"/>
      <c r="H28" s="30"/>
      <c r="I28" s="30"/>
      <c r="J28" s="30"/>
      <c r="K28" s="30"/>
    </row>
    <row r="29" spans="1:11" s="21" customFormat="1" x14ac:dyDescent="0.3">
      <c r="A29" s="22" t="s">
        <v>129</v>
      </c>
      <c r="B29" s="23" t="s">
        <v>203</v>
      </c>
      <c r="C29" s="30">
        <v>1</v>
      </c>
      <c r="D29" s="30">
        <v>1036</v>
      </c>
      <c r="E29" s="30">
        <v>1110608</v>
      </c>
      <c r="F29" s="30"/>
      <c r="G29" s="30"/>
      <c r="H29" s="30"/>
      <c r="I29" s="30"/>
      <c r="J29" s="30"/>
      <c r="K29" s="30"/>
    </row>
    <row r="30" spans="1:11" s="21" customFormat="1" x14ac:dyDescent="0.3">
      <c r="A30" s="22" t="s">
        <v>129</v>
      </c>
      <c r="B30" s="23" t="s">
        <v>204</v>
      </c>
      <c r="C30" s="30">
        <v>1</v>
      </c>
      <c r="D30" s="30">
        <v>1046</v>
      </c>
      <c r="E30" s="30">
        <v>1346803</v>
      </c>
      <c r="F30" s="30"/>
      <c r="G30" s="30"/>
      <c r="H30" s="30"/>
      <c r="I30" s="30"/>
      <c r="J30" s="30"/>
      <c r="K30" s="30"/>
    </row>
    <row r="31" spans="1:11" s="21" customFormat="1" x14ac:dyDescent="0.3">
      <c r="A31" s="22" t="s">
        <v>129</v>
      </c>
      <c r="B31" s="23" t="s">
        <v>205</v>
      </c>
      <c r="C31" s="30">
        <v>1</v>
      </c>
      <c r="D31" s="30">
        <v>58</v>
      </c>
      <c r="E31" s="30">
        <v>346977</v>
      </c>
      <c r="F31" s="30"/>
      <c r="G31" s="30"/>
      <c r="H31" s="30"/>
      <c r="I31" s="30"/>
      <c r="J31" s="30"/>
      <c r="K31" s="30"/>
    </row>
    <row r="32" spans="1:11" x14ac:dyDescent="0.3">
      <c r="A32" s="17" t="s">
        <v>125</v>
      </c>
      <c r="B32" s="11" t="s">
        <v>139</v>
      </c>
      <c r="C32" s="29">
        <f>C33</f>
        <v>0</v>
      </c>
      <c r="D32" s="29">
        <f t="shared" ref="D32:K32" si="8">D33</f>
        <v>0</v>
      </c>
      <c r="E32" s="29">
        <f t="shared" si="8"/>
        <v>0</v>
      </c>
      <c r="F32" s="29">
        <f t="shared" si="8"/>
        <v>1</v>
      </c>
      <c r="G32" s="29">
        <f t="shared" si="8"/>
        <v>23.04</v>
      </c>
      <c r="H32" s="29">
        <f t="shared" si="8"/>
        <v>198093</v>
      </c>
      <c r="I32" s="29">
        <f t="shared" si="8"/>
        <v>0</v>
      </c>
      <c r="J32" s="29">
        <f t="shared" si="8"/>
        <v>0</v>
      </c>
      <c r="K32" s="29">
        <f t="shared" si="8"/>
        <v>0</v>
      </c>
    </row>
    <row r="33" spans="1:11" s="21" customFormat="1" x14ac:dyDescent="0.3">
      <c r="A33" s="22" t="s">
        <v>129</v>
      </c>
      <c r="B33" s="23" t="s">
        <v>206</v>
      </c>
      <c r="C33" s="30"/>
      <c r="D33" s="30"/>
      <c r="E33" s="30"/>
      <c r="F33" s="30">
        <v>1</v>
      </c>
      <c r="G33" s="30">
        <v>23.04</v>
      </c>
      <c r="H33" s="30">
        <v>198093</v>
      </c>
      <c r="I33" s="30"/>
      <c r="J33" s="30"/>
      <c r="K33" s="30"/>
    </row>
    <row r="34" spans="1:11" x14ac:dyDescent="0.3">
      <c r="A34" s="17" t="s">
        <v>125</v>
      </c>
      <c r="B34" s="11" t="s">
        <v>140</v>
      </c>
      <c r="C34" s="29">
        <f>C35</f>
        <v>0</v>
      </c>
      <c r="D34" s="29">
        <f t="shared" ref="D34" si="9">D35</f>
        <v>0</v>
      </c>
      <c r="E34" s="29">
        <f t="shared" ref="E34" si="10">E35</f>
        <v>0</v>
      </c>
      <c r="F34" s="29">
        <f t="shared" ref="F34" si="11">F35</f>
        <v>2</v>
      </c>
      <c r="G34" s="29">
        <f t="shared" ref="G34" si="12">G35</f>
        <v>17.78</v>
      </c>
      <c r="H34" s="29">
        <f t="shared" ref="H34" si="13">H35</f>
        <v>320400</v>
      </c>
      <c r="I34" s="29">
        <f t="shared" ref="I34" si="14">I35</f>
        <v>0</v>
      </c>
      <c r="J34" s="29">
        <f t="shared" ref="J34" si="15">J35</f>
        <v>0</v>
      </c>
      <c r="K34" s="29">
        <f t="shared" ref="K34" si="16">K35</f>
        <v>0</v>
      </c>
    </row>
    <row r="35" spans="1:11" s="21" customFormat="1" x14ac:dyDescent="0.3">
      <c r="A35" s="22" t="s">
        <v>129</v>
      </c>
      <c r="B35" s="23" t="s">
        <v>206</v>
      </c>
      <c r="C35" s="30"/>
      <c r="D35" s="30"/>
      <c r="E35" s="30"/>
      <c r="F35" s="30">
        <v>2</v>
      </c>
      <c r="G35" s="30">
        <v>17.78</v>
      </c>
      <c r="H35" s="30">
        <v>320400</v>
      </c>
      <c r="I35" s="30"/>
      <c r="J35" s="30"/>
      <c r="K35" s="30"/>
    </row>
    <row r="36" spans="1:11" x14ac:dyDescent="0.3">
      <c r="A36" s="17" t="s">
        <v>125</v>
      </c>
      <c r="B36" s="11" t="s">
        <v>143</v>
      </c>
      <c r="C36" s="29">
        <f>C37</f>
        <v>0</v>
      </c>
      <c r="D36" s="29">
        <f t="shared" ref="D36" si="17">D37</f>
        <v>0</v>
      </c>
      <c r="E36" s="29">
        <f t="shared" ref="E36" si="18">E37</f>
        <v>0</v>
      </c>
      <c r="F36" s="29">
        <f t="shared" ref="F36" si="19">F37</f>
        <v>1</v>
      </c>
      <c r="G36" s="29">
        <f t="shared" ref="G36" si="20">G37</f>
        <v>218.6</v>
      </c>
      <c r="H36" s="29">
        <f t="shared" ref="H36" si="21">H37</f>
        <v>1712401</v>
      </c>
      <c r="I36" s="29">
        <f t="shared" ref="I36" si="22">I37</f>
        <v>0</v>
      </c>
      <c r="J36" s="29">
        <f t="shared" ref="J36" si="23">J37</f>
        <v>0</v>
      </c>
      <c r="K36" s="29">
        <f t="shared" ref="K36" si="24">K37</f>
        <v>0</v>
      </c>
    </row>
    <row r="37" spans="1:11" s="21" customFormat="1" x14ac:dyDescent="0.3">
      <c r="A37" s="22" t="s">
        <v>129</v>
      </c>
      <c r="B37" s="23" t="s">
        <v>207</v>
      </c>
      <c r="C37" s="30"/>
      <c r="D37" s="30"/>
      <c r="E37" s="30"/>
      <c r="F37" s="30">
        <v>1</v>
      </c>
      <c r="G37" s="30">
        <v>218.6</v>
      </c>
      <c r="H37" s="30">
        <v>1712401</v>
      </c>
      <c r="I37" s="30"/>
      <c r="J37" s="30"/>
      <c r="K37" s="30"/>
    </row>
    <row r="38" spans="1:11" x14ac:dyDescent="0.3">
      <c r="A38" s="17" t="s">
        <v>125</v>
      </c>
      <c r="B38" s="11" t="s">
        <v>144</v>
      </c>
      <c r="C38" s="29">
        <f>C39+C40+C41</f>
        <v>0</v>
      </c>
      <c r="D38" s="29">
        <f t="shared" ref="D38:K38" si="25">D39+D40+D41</f>
        <v>0</v>
      </c>
      <c r="E38" s="29">
        <f t="shared" si="25"/>
        <v>0</v>
      </c>
      <c r="F38" s="29">
        <f t="shared" si="25"/>
        <v>3</v>
      </c>
      <c r="G38" s="29">
        <f t="shared" si="25"/>
        <v>134.19999999999999</v>
      </c>
      <c r="H38" s="29">
        <f t="shared" si="25"/>
        <v>1481291</v>
      </c>
      <c r="I38" s="29">
        <f t="shared" si="25"/>
        <v>0</v>
      </c>
      <c r="J38" s="29">
        <f t="shared" si="25"/>
        <v>0</v>
      </c>
      <c r="K38" s="29">
        <f t="shared" si="25"/>
        <v>0</v>
      </c>
    </row>
    <row r="39" spans="1:11" s="21" customFormat="1" x14ac:dyDescent="0.3">
      <c r="A39" s="22" t="s">
        <v>129</v>
      </c>
      <c r="B39" s="23" t="s">
        <v>208</v>
      </c>
      <c r="C39" s="30"/>
      <c r="D39" s="30"/>
      <c r="E39" s="30"/>
      <c r="F39" s="30">
        <v>1</v>
      </c>
      <c r="G39" s="30">
        <v>31.2</v>
      </c>
      <c r="H39" s="30">
        <v>651291</v>
      </c>
      <c r="I39" s="30"/>
      <c r="J39" s="30"/>
      <c r="K39" s="30"/>
    </row>
    <row r="40" spans="1:11" s="21" customFormat="1" x14ac:dyDescent="0.3">
      <c r="A40" s="22" t="s">
        <v>129</v>
      </c>
      <c r="B40" s="23" t="s">
        <v>209</v>
      </c>
      <c r="C40" s="30"/>
      <c r="D40" s="30"/>
      <c r="E40" s="30"/>
      <c r="F40" s="30">
        <v>1</v>
      </c>
      <c r="G40" s="30">
        <v>51.5</v>
      </c>
      <c r="H40" s="30">
        <v>415000</v>
      </c>
      <c r="I40" s="30"/>
      <c r="J40" s="30"/>
      <c r="K40" s="30"/>
    </row>
    <row r="41" spans="1:11" s="21" customFormat="1" x14ac:dyDescent="0.3">
      <c r="A41" s="22" t="s">
        <v>129</v>
      </c>
      <c r="B41" s="23" t="s">
        <v>210</v>
      </c>
      <c r="C41" s="30"/>
      <c r="D41" s="30"/>
      <c r="E41" s="30"/>
      <c r="F41" s="30">
        <v>1</v>
      </c>
      <c r="G41" s="30">
        <v>51.5</v>
      </c>
      <c r="H41" s="30">
        <v>415000</v>
      </c>
      <c r="I41" s="30"/>
      <c r="J41" s="30"/>
      <c r="K41" s="30"/>
    </row>
    <row r="42" spans="1:11" x14ac:dyDescent="0.3">
      <c r="A42" s="17" t="s">
        <v>125</v>
      </c>
      <c r="B42" s="11" t="s">
        <v>147</v>
      </c>
      <c r="C42" s="29">
        <f>C43+C44</f>
        <v>0</v>
      </c>
      <c r="D42" s="29">
        <f t="shared" ref="D42:K42" si="26">D43+D44</f>
        <v>0</v>
      </c>
      <c r="E42" s="29">
        <f t="shared" si="26"/>
        <v>0</v>
      </c>
      <c r="F42" s="29">
        <f t="shared" si="26"/>
        <v>2</v>
      </c>
      <c r="G42" s="29">
        <f t="shared" si="26"/>
        <v>120</v>
      </c>
      <c r="H42" s="29">
        <f t="shared" si="26"/>
        <v>439804</v>
      </c>
      <c r="I42" s="29">
        <f t="shared" si="26"/>
        <v>0</v>
      </c>
      <c r="J42" s="29">
        <f t="shared" si="26"/>
        <v>0</v>
      </c>
      <c r="K42" s="29">
        <f t="shared" si="26"/>
        <v>0</v>
      </c>
    </row>
    <row r="43" spans="1:11" s="21" customFormat="1" x14ac:dyDescent="0.3">
      <c r="A43" s="22" t="s">
        <v>129</v>
      </c>
      <c r="B43" s="23" t="s">
        <v>211</v>
      </c>
      <c r="C43" s="30"/>
      <c r="D43" s="30"/>
      <c r="E43" s="30"/>
      <c r="F43" s="30">
        <v>1</v>
      </c>
      <c r="G43" s="30">
        <v>60</v>
      </c>
      <c r="H43" s="30">
        <v>219902</v>
      </c>
      <c r="I43" s="30"/>
      <c r="J43" s="30"/>
      <c r="K43" s="30"/>
    </row>
    <row r="44" spans="1:11" s="21" customFormat="1" x14ac:dyDescent="0.3">
      <c r="A44" s="22" t="s">
        <v>129</v>
      </c>
      <c r="B44" s="23" t="s">
        <v>212</v>
      </c>
      <c r="C44" s="30"/>
      <c r="D44" s="30"/>
      <c r="E44" s="30"/>
      <c r="F44" s="30">
        <v>1</v>
      </c>
      <c r="G44" s="30">
        <v>60</v>
      </c>
      <c r="H44" s="30">
        <v>219902</v>
      </c>
      <c r="I44" s="30"/>
      <c r="J44" s="30"/>
      <c r="K44" s="30"/>
    </row>
    <row r="45" spans="1:11" x14ac:dyDescent="0.3">
      <c r="A45" s="17" t="s">
        <v>125</v>
      </c>
      <c r="B45" s="11" t="s">
        <v>174</v>
      </c>
      <c r="C45" s="29">
        <f>C46</f>
        <v>0</v>
      </c>
      <c r="D45" s="29">
        <f t="shared" ref="D45:K45" si="27">D46</f>
        <v>0</v>
      </c>
      <c r="E45" s="29">
        <f t="shared" si="27"/>
        <v>0</v>
      </c>
      <c r="F45" s="29">
        <f t="shared" si="27"/>
        <v>1</v>
      </c>
      <c r="G45" s="29">
        <f t="shared" si="27"/>
        <v>108</v>
      </c>
      <c r="H45" s="29">
        <f t="shared" si="27"/>
        <v>587687</v>
      </c>
      <c r="I45" s="29">
        <f t="shared" si="27"/>
        <v>0</v>
      </c>
      <c r="J45" s="29">
        <f t="shared" si="27"/>
        <v>0</v>
      </c>
      <c r="K45" s="29">
        <f t="shared" si="27"/>
        <v>0</v>
      </c>
    </row>
    <row r="46" spans="1:11" s="21" customFormat="1" x14ac:dyDescent="0.3">
      <c r="A46" s="22" t="s">
        <v>129</v>
      </c>
      <c r="B46" s="20" t="s">
        <v>177</v>
      </c>
      <c r="C46" s="30"/>
      <c r="D46" s="30"/>
      <c r="E46" s="30"/>
      <c r="F46" s="30">
        <v>1</v>
      </c>
      <c r="G46" s="30">
        <v>108</v>
      </c>
      <c r="H46" s="30">
        <v>587687</v>
      </c>
      <c r="I46" s="30"/>
      <c r="J46" s="30"/>
      <c r="K46" s="30"/>
    </row>
    <row r="47" spans="1:11" x14ac:dyDescent="0.3">
      <c r="A47" s="17" t="s">
        <v>125</v>
      </c>
      <c r="B47" s="11" t="s">
        <v>246</v>
      </c>
      <c r="C47" s="29">
        <f>C48</f>
        <v>0</v>
      </c>
      <c r="D47" s="29">
        <f t="shared" ref="D47" si="28">D48</f>
        <v>0</v>
      </c>
      <c r="E47" s="29">
        <f t="shared" ref="E47" si="29">E48</f>
        <v>0</v>
      </c>
      <c r="F47" s="29">
        <f t="shared" ref="F47" si="30">F48</f>
        <v>1</v>
      </c>
      <c r="G47" s="29">
        <f t="shared" ref="G47" si="31">G48</f>
        <v>108</v>
      </c>
      <c r="H47" s="29">
        <f t="shared" ref="H47" si="32">H48</f>
        <v>582179</v>
      </c>
      <c r="I47" s="29">
        <f t="shared" ref="I47" si="33">I48</f>
        <v>0</v>
      </c>
      <c r="J47" s="29">
        <f t="shared" ref="J47" si="34">J48</f>
        <v>0</v>
      </c>
      <c r="K47" s="29">
        <f t="shared" ref="K47" si="35">K48</f>
        <v>0</v>
      </c>
    </row>
    <row r="48" spans="1:11" s="21" customFormat="1" x14ac:dyDescent="0.3">
      <c r="A48" s="22" t="s">
        <v>129</v>
      </c>
      <c r="B48" s="20" t="s">
        <v>177</v>
      </c>
      <c r="C48" s="30"/>
      <c r="D48" s="30"/>
      <c r="E48" s="30"/>
      <c r="F48" s="30">
        <v>1</v>
      </c>
      <c r="G48" s="30">
        <v>108</v>
      </c>
      <c r="H48" s="30">
        <v>582179</v>
      </c>
      <c r="I48" s="30"/>
      <c r="J48" s="30"/>
      <c r="K48" s="30"/>
    </row>
    <row r="49" spans="1:11" x14ac:dyDescent="0.3">
      <c r="A49" s="17" t="s">
        <v>125</v>
      </c>
      <c r="B49" s="11" t="s">
        <v>247</v>
      </c>
      <c r="C49" s="29">
        <f>C50</f>
        <v>0</v>
      </c>
      <c r="D49" s="29">
        <f t="shared" ref="D49" si="36">D50</f>
        <v>0</v>
      </c>
      <c r="E49" s="29">
        <f t="shared" ref="E49" si="37">E50</f>
        <v>0</v>
      </c>
      <c r="F49" s="29">
        <f t="shared" ref="F49" si="38">F50</f>
        <v>1</v>
      </c>
      <c r="G49" s="29">
        <f t="shared" ref="G49" si="39">G50</f>
        <v>108</v>
      </c>
      <c r="H49" s="29">
        <f t="shared" ref="H49" si="40">H50</f>
        <v>588073</v>
      </c>
      <c r="I49" s="29">
        <f t="shared" ref="I49" si="41">I50</f>
        <v>0</v>
      </c>
      <c r="J49" s="29">
        <f t="shared" ref="J49" si="42">J50</f>
        <v>0</v>
      </c>
      <c r="K49" s="29">
        <f t="shared" ref="K49" si="43">K50</f>
        <v>0</v>
      </c>
    </row>
    <row r="50" spans="1:11" s="21" customFormat="1" x14ac:dyDescent="0.3">
      <c r="A50" s="22" t="s">
        <v>129</v>
      </c>
      <c r="B50" s="20" t="s">
        <v>177</v>
      </c>
      <c r="C50" s="30"/>
      <c r="D50" s="30"/>
      <c r="E50" s="30"/>
      <c r="F50" s="30">
        <v>1</v>
      </c>
      <c r="G50" s="30">
        <v>108</v>
      </c>
      <c r="H50" s="30">
        <v>588073</v>
      </c>
      <c r="I50" s="30"/>
      <c r="J50" s="30"/>
      <c r="K50" s="30"/>
    </row>
    <row r="51" spans="1:11" x14ac:dyDescent="0.3">
      <c r="A51" s="17" t="s">
        <v>125</v>
      </c>
      <c r="B51" s="11" t="s">
        <v>198</v>
      </c>
      <c r="C51" s="29">
        <f>C52</f>
        <v>0</v>
      </c>
      <c r="D51" s="29">
        <f t="shared" ref="D51" si="44">D52</f>
        <v>0</v>
      </c>
      <c r="E51" s="29">
        <f t="shared" ref="E51" si="45">E52</f>
        <v>0</v>
      </c>
      <c r="F51" s="29">
        <f t="shared" ref="F51" si="46">F52</f>
        <v>1</v>
      </c>
      <c r="G51" s="29">
        <f t="shared" ref="G51" si="47">G52</f>
        <v>108</v>
      </c>
      <c r="H51" s="29">
        <f t="shared" ref="H51" si="48">H52</f>
        <v>589154</v>
      </c>
      <c r="I51" s="29">
        <f t="shared" ref="I51" si="49">I52</f>
        <v>0</v>
      </c>
      <c r="J51" s="29">
        <f t="shared" ref="J51" si="50">J52</f>
        <v>0</v>
      </c>
      <c r="K51" s="29">
        <f t="shared" ref="K51" si="51">K52</f>
        <v>0</v>
      </c>
    </row>
    <row r="52" spans="1:11" s="21" customFormat="1" x14ac:dyDescent="0.3">
      <c r="A52" s="22" t="s">
        <v>129</v>
      </c>
      <c r="B52" s="20" t="s">
        <v>177</v>
      </c>
      <c r="C52" s="30"/>
      <c r="D52" s="30"/>
      <c r="E52" s="30"/>
      <c r="F52" s="30">
        <v>1</v>
      </c>
      <c r="G52" s="30">
        <v>108</v>
      </c>
      <c r="H52" s="30">
        <v>589154</v>
      </c>
      <c r="I52" s="30"/>
      <c r="J52" s="30"/>
      <c r="K52" s="30"/>
    </row>
    <row r="53" spans="1:11" s="21" customFormat="1" x14ac:dyDescent="0.3">
      <c r="A53" s="22" t="s">
        <v>125</v>
      </c>
      <c r="B53" s="11" t="s">
        <v>249</v>
      </c>
      <c r="C53" s="29">
        <f>C54</f>
        <v>0</v>
      </c>
      <c r="D53" s="29">
        <f t="shared" ref="D53" si="52">D54</f>
        <v>0</v>
      </c>
      <c r="E53" s="29">
        <f t="shared" ref="E53" si="53">E54</f>
        <v>0</v>
      </c>
      <c r="F53" s="29">
        <f t="shared" ref="F53" si="54">F54</f>
        <v>1</v>
      </c>
      <c r="G53" s="29">
        <f t="shared" ref="G53" si="55">G54</f>
        <v>68</v>
      </c>
      <c r="H53" s="29">
        <f t="shared" ref="H53" si="56">H54</f>
        <v>441290</v>
      </c>
      <c r="I53" s="29">
        <f t="shared" ref="I53" si="57">I54</f>
        <v>0</v>
      </c>
      <c r="J53" s="29">
        <f t="shared" ref="J53" si="58">J54</f>
        <v>0</v>
      </c>
      <c r="K53" s="29">
        <f t="shared" ref="K53" si="59">K54</f>
        <v>0</v>
      </c>
    </row>
    <row r="54" spans="1:11" x14ac:dyDescent="0.3">
      <c r="A54" s="17" t="s">
        <v>129</v>
      </c>
      <c r="B54" s="26" t="s">
        <v>248</v>
      </c>
      <c r="C54" s="29"/>
      <c r="D54" s="29"/>
      <c r="E54" s="29"/>
      <c r="F54" s="29">
        <v>1</v>
      </c>
      <c r="G54" s="29">
        <v>68</v>
      </c>
      <c r="H54" s="29">
        <v>441290</v>
      </c>
      <c r="I54" s="29"/>
      <c r="J54" s="29"/>
      <c r="K54" s="29"/>
    </row>
    <row r="55" spans="1:11" s="21" customFormat="1" x14ac:dyDescent="0.3">
      <c r="A55" s="22" t="s">
        <v>125</v>
      </c>
      <c r="B55" s="11" t="s">
        <v>251</v>
      </c>
      <c r="C55" s="29">
        <f>C56</f>
        <v>0</v>
      </c>
      <c r="D55" s="29">
        <f t="shared" ref="D55" si="60">D56</f>
        <v>0</v>
      </c>
      <c r="E55" s="29">
        <f t="shared" ref="E55" si="61">E56</f>
        <v>0</v>
      </c>
      <c r="F55" s="29">
        <f t="shared" ref="F55" si="62">F56</f>
        <v>1</v>
      </c>
      <c r="G55" s="29">
        <f t="shared" ref="G55" si="63">G56</f>
        <v>136.80000000000001</v>
      </c>
      <c r="H55" s="29">
        <f t="shared" ref="H55" si="64">H56</f>
        <v>306840</v>
      </c>
      <c r="I55" s="29">
        <f t="shared" ref="I55" si="65">I56</f>
        <v>0</v>
      </c>
      <c r="J55" s="29">
        <f t="shared" ref="J55" si="66">J56</f>
        <v>0</v>
      </c>
      <c r="K55" s="29">
        <f t="shared" ref="K55" si="67">K56</f>
        <v>0</v>
      </c>
    </row>
    <row r="56" spans="1:11" ht="37.5" x14ac:dyDescent="0.3">
      <c r="A56" s="17" t="s">
        <v>129</v>
      </c>
      <c r="B56" s="26" t="s">
        <v>250</v>
      </c>
      <c r="C56" s="29"/>
      <c r="D56" s="29"/>
      <c r="E56" s="29"/>
      <c r="F56" s="29">
        <v>1</v>
      </c>
      <c r="G56" s="29">
        <v>136.80000000000001</v>
      </c>
      <c r="H56" s="29">
        <v>306840</v>
      </c>
      <c r="I56" s="29"/>
      <c r="J56" s="29"/>
      <c r="K56" s="29"/>
    </row>
    <row r="57" spans="1:11" s="25" customFormat="1" x14ac:dyDescent="0.3">
      <c r="A57" s="16">
        <v>3</v>
      </c>
      <c r="B57" s="24" t="s">
        <v>11</v>
      </c>
      <c r="C57" s="31"/>
      <c r="D57" s="31"/>
      <c r="E57" s="31"/>
      <c r="F57" s="31"/>
      <c r="G57" s="31"/>
      <c r="H57" s="31"/>
      <c r="I57" s="31"/>
      <c r="J57" s="31"/>
      <c r="K57" s="31"/>
    </row>
    <row r="58" spans="1:11" s="25" customFormat="1" x14ac:dyDescent="0.3">
      <c r="A58" s="16">
        <v>4</v>
      </c>
      <c r="B58" s="24" t="s">
        <v>12</v>
      </c>
      <c r="C58" s="31">
        <f>C59+C66+C70+C72+C74+C76+C82+C88+C91+C94+C101+C103+C126+C131+C133+C178+C180+C185+C219+C224+C226+C231+C235+C237+C239+C243+C245+C249+C264+C267+C269</f>
        <v>50</v>
      </c>
      <c r="D58" s="31">
        <f t="shared" ref="D58:K58" si="68">D59+D66+D70+D72+D74+D76+D82+D88+D91+D94+D101+D103+D126+D131+D133+D178+D180+D185+D219+D224+D226+D231+D235+D237+D239+D243+D245+D249+D264+D267+D269</f>
        <v>0</v>
      </c>
      <c r="E58" s="31">
        <f t="shared" si="68"/>
        <v>2240204</v>
      </c>
      <c r="F58" s="31">
        <f t="shared" si="68"/>
        <v>132</v>
      </c>
      <c r="G58" s="31">
        <f t="shared" si="68"/>
        <v>0</v>
      </c>
      <c r="H58" s="31">
        <f t="shared" si="68"/>
        <v>2262058</v>
      </c>
      <c r="I58" s="31">
        <f t="shared" si="68"/>
        <v>0</v>
      </c>
      <c r="J58" s="31">
        <f t="shared" si="68"/>
        <v>0</v>
      </c>
      <c r="K58" s="31">
        <f t="shared" si="68"/>
        <v>0</v>
      </c>
    </row>
    <row r="59" spans="1:11" x14ac:dyDescent="0.3">
      <c r="A59" s="17" t="s">
        <v>125</v>
      </c>
      <c r="B59" s="6" t="s">
        <v>124</v>
      </c>
      <c r="C59" s="29">
        <f>C60+C61+C62+C63+C64+C65</f>
        <v>6</v>
      </c>
      <c r="D59" s="29">
        <f t="shared" ref="D59:K59" si="69">D60+D61+D62+D63+D64+D65</f>
        <v>0</v>
      </c>
      <c r="E59" s="29">
        <f t="shared" si="69"/>
        <v>1432694</v>
      </c>
      <c r="F59" s="29">
        <f t="shared" si="69"/>
        <v>0</v>
      </c>
      <c r="G59" s="29">
        <f t="shared" si="69"/>
        <v>0</v>
      </c>
      <c r="H59" s="29">
        <f t="shared" si="69"/>
        <v>0</v>
      </c>
      <c r="I59" s="29">
        <f t="shared" si="69"/>
        <v>0</v>
      </c>
      <c r="J59" s="29">
        <f t="shared" si="69"/>
        <v>0</v>
      </c>
      <c r="K59" s="29">
        <f t="shared" si="69"/>
        <v>0</v>
      </c>
    </row>
    <row r="60" spans="1:11" s="21" customFormat="1" x14ac:dyDescent="0.3">
      <c r="A60" s="22" t="s">
        <v>129</v>
      </c>
      <c r="B60" s="23" t="s">
        <v>213</v>
      </c>
      <c r="C60" s="30">
        <v>1</v>
      </c>
      <c r="D60" s="30"/>
      <c r="E60" s="30">
        <v>36929</v>
      </c>
      <c r="F60" s="30"/>
      <c r="G60" s="30"/>
      <c r="H60" s="30"/>
      <c r="I60" s="30"/>
      <c r="J60" s="30"/>
      <c r="K60" s="30"/>
    </row>
    <row r="61" spans="1:11" s="21" customFormat="1" x14ac:dyDescent="0.3">
      <c r="A61" s="22" t="s">
        <v>129</v>
      </c>
      <c r="B61" s="23" t="s">
        <v>214</v>
      </c>
      <c r="C61" s="30">
        <v>1</v>
      </c>
      <c r="D61" s="30"/>
      <c r="E61" s="30">
        <v>38870</v>
      </c>
      <c r="F61" s="30"/>
      <c r="G61" s="30"/>
      <c r="H61" s="30"/>
      <c r="I61" s="30"/>
      <c r="J61" s="30"/>
      <c r="K61" s="30"/>
    </row>
    <row r="62" spans="1:11" s="21" customFormat="1" x14ac:dyDescent="0.3">
      <c r="A62" s="22" t="s">
        <v>129</v>
      </c>
      <c r="B62" s="23" t="s">
        <v>236</v>
      </c>
      <c r="C62" s="30">
        <v>1</v>
      </c>
      <c r="D62" s="30"/>
      <c r="E62" s="30">
        <v>605487</v>
      </c>
      <c r="F62" s="30"/>
      <c r="G62" s="30"/>
      <c r="H62" s="30"/>
      <c r="I62" s="30"/>
      <c r="J62" s="30"/>
      <c r="K62" s="30"/>
    </row>
    <row r="63" spans="1:11" s="21" customFormat="1" x14ac:dyDescent="0.3">
      <c r="A63" s="22" t="s">
        <v>129</v>
      </c>
      <c r="B63" s="23" t="s">
        <v>215</v>
      </c>
      <c r="C63" s="30">
        <v>1</v>
      </c>
      <c r="D63" s="30"/>
      <c r="E63" s="30">
        <v>98286</v>
      </c>
      <c r="F63" s="30"/>
      <c r="G63" s="30"/>
      <c r="H63" s="30"/>
      <c r="I63" s="30"/>
      <c r="J63" s="30"/>
      <c r="K63" s="30"/>
    </row>
    <row r="64" spans="1:11" s="21" customFormat="1" x14ac:dyDescent="0.3">
      <c r="A64" s="22" t="s">
        <v>129</v>
      </c>
      <c r="B64" s="23" t="s">
        <v>216</v>
      </c>
      <c r="C64" s="30">
        <v>1</v>
      </c>
      <c r="D64" s="30"/>
      <c r="E64" s="30">
        <v>265813</v>
      </c>
      <c r="F64" s="30"/>
      <c r="G64" s="30"/>
      <c r="H64" s="30"/>
      <c r="I64" s="30"/>
      <c r="J64" s="30"/>
      <c r="K64" s="30"/>
    </row>
    <row r="65" spans="1:11" s="21" customFormat="1" x14ac:dyDescent="0.3">
      <c r="A65" s="22" t="s">
        <v>129</v>
      </c>
      <c r="B65" s="23" t="s">
        <v>217</v>
      </c>
      <c r="C65" s="30">
        <v>1</v>
      </c>
      <c r="D65" s="30"/>
      <c r="E65" s="30">
        <v>387309</v>
      </c>
      <c r="F65" s="30"/>
      <c r="G65" s="30"/>
      <c r="H65" s="30"/>
      <c r="I65" s="30"/>
      <c r="J65" s="30"/>
      <c r="K65" s="30"/>
    </row>
    <row r="66" spans="1:11" ht="37.5" x14ac:dyDescent="0.3">
      <c r="A66" s="17" t="s">
        <v>125</v>
      </c>
      <c r="B66" s="6" t="s">
        <v>127</v>
      </c>
      <c r="C66" s="29">
        <f>C67+C68+C69</f>
        <v>1</v>
      </c>
      <c r="D66" s="29">
        <f t="shared" ref="D66:K66" si="70">D67+D68+D69</f>
        <v>0</v>
      </c>
      <c r="E66" s="29">
        <f t="shared" si="70"/>
        <v>22500</v>
      </c>
      <c r="F66" s="29">
        <f t="shared" si="70"/>
        <v>2</v>
      </c>
      <c r="G66" s="29">
        <f t="shared" si="70"/>
        <v>0</v>
      </c>
      <c r="H66" s="29">
        <f t="shared" si="70"/>
        <v>522129</v>
      </c>
      <c r="I66" s="29">
        <f t="shared" si="70"/>
        <v>0</v>
      </c>
      <c r="J66" s="29">
        <f t="shared" si="70"/>
        <v>0</v>
      </c>
      <c r="K66" s="29">
        <f t="shared" si="70"/>
        <v>0</v>
      </c>
    </row>
    <row r="67" spans="1:11" s="21" customFormat="1" ht="37.5" x14ac:dyDescent="0.3">
      <c r="A67" s="22" t="s">
        <v>129</v>
      </c>
      <c r="B67" s="19" t="s">
        <v>259</v>
      </c>
      <c r="C67" s="30">
        <v>1</v>
      </c>
      <c r="D67" s="30"/>
      <c r="E67" s="30">
        <v>22500</v>
      </c>
      <c r="F67" s="30"/>
      <c r="G67" s="30"/>
      <c r="H67" s="30"/>
      <c r="I67" s="30"/>
      <c r="J67" s="30"/>
      <c r="K67" s="30"/>
    </row>
    <row r="68" spans="1:11" s="21" customFormat="1" ht="37.5" x14ac:dyDescent="0.3">
      <c r="A68" s="22" t="s">
        <v>129</v>
      </c>
      <c r="B68" s="19" t="s">
        <v>257</v>
      </c>
      <c r="C68" s="30"/>
      <c r="D68" s="30"/>
      <c r="E68" s="30"/>
      <c r="F68" s="30">
        <v>1</v>
      </c>
      <c r="G68" s="30"/>
      <c r="H68" s="30">
        <v>211083</v>
      </c>
      <c r="I68" s="30"/>
      <c r="J68" s="30"/>
      <c r="K68" s="30"/>
    </row>
    <row r="69" spans="1:11" s="21" customFormat="1" ht="37.5" x14ac:dyDescent="0.3">
      <c r="A69" s="22" t="s">
        <v>129</v>
      </c>
      <c r="B69" s="19" t="s">
        <v>258</v>
      </c>
      <c r="C69" s="30"/>
      <c r="D69" s="30"/>
      <c r="E69" s="30"/>
      <c r="F69" s="30">
        <v>1</v>
      </c>
      <c r="G69" s="30"/>
      <c r="H69" s="30">
        <v>311046</v>
      </c>
      <c r="I69" s="30"/>
      <c r="J69" s="30"/>
      <c r="K69" s="30"/>
    </row>
    <row r="70" spans="1:11" x14ac:dyDescent="0.3">
      <c r="A70" s="17" t="s">
        <v>125</v>
      </c>
      <c r="B70" s="11" t="s">
        <v>131</v>
      </c>
      <c r="C70" s="29">
        <f>C71</f>
        <v>1</v>
      </c>
      <c r="D70" s="29">
        <f t="shared" ref="D70:K70" si="71">D71</f>
        <v>0</v>
      </c>
      <c r="E70" s="29">
        <f t="shared" si="71"/>
        <v>15000</v>
      </c>
      <c r="F70" s="29">
        <f t="shared" si="71"/>
        <v>0</v>
      </c>
      <c r="G70" s="29">
        <f t="shared" si="71"/>
        <v>0</v>
      </c>
      <c r="H70" s="29">
        <f t="shared" si="71"/>
        <v>0</v>
      </c>
      <c r="I70" s="29">
        <f t="shared" si="71"/>
        <v>0</v>
      </c>
      <c r="J70" s="29">
        <f t="shared" si="71"/>
        <v>0</v>
      </c>
      <c r="K70" s="29">
        <f t="shared" si="71"/>
        <v>0</v>
      </c>
    </row>
    <row r="71" spans="1:11" s="21" customFormat="1" x14ac:dyDescent="0.3">
      <c r="A71" s="22" t="s">
        <v>129</v>
      </c>
      <c r="B71" s="23" t="s">
        <v>218</v>
      </c>
      <c r="C71" s="30">
        <v>1</v>
      </c>
      <c r="D71" s="30"/>
      <c r="E71" s="30">
        <v>15000</v>
      </c>
      <c r="F71" s="30"/>
      <c r="G71" s="30"/>
      <c r="H71" s="30"/>
      <c r="I71" s="30"/>
      <c r="J71" s="30"/>
      <c r="K71" s="30"/>
    </row>
    <row r="72" spans="1:11" x14ac:dyDescent="0.3">
      <c r="A72" s="17" t="s">
        <v>125</v>
      </c>
      <c r="B72" s="11" t="s">
        <v>182</v>
      </c>
      <c r="C72" s="29">
        <f>C73</f>
        <v>1</v>
      </c>
      <c r="D72" s="29">
        <f t="shared" ref="D72" si="72">D73</f>
        <v>0</v>
      </c>
      <c r="E72" s="29">
        <f t="shared" ref="E72" si="73">E73</f>
        <v>13500</v>
      </c>
      <c r="F72" s="29">
        <f t="shared" ref="F72" si="74">F73</f>
        <v>0</v>
      </c>
      <c r="G72" s="29">
        <f t="shared" ref="G72" si="75">G73</f>
        <v>0</v>
      </c>
      <c r="H72" s="29">
        <f t="shared" ref="H72" si="76">H73</f>
        <v>0</v>
      </c>
      <c r="I72" s="29">
        <f t="shared" ref="I72" si="77">I73</f>
        <v>0</v>
      </c>
      <c r="J72" s="29">
        <f t="shared" ref="J72" si="78">J73</f>
        <v>0</v>
      </c>
      <c r="K72" s="29">
        <f t="shared" ref="K72" si="79">K73</f>
        <v>0</v>
      </c>
    </row>
    <row r="73" spans="1:11" s="21" customFormat="1" x14ac:dyDescent="0.3">
      <c r="A73" s="22" t="s">
        <v>129</v>
      </c>
      <c r="B73" s="23" t="s">
        <v>219</v>
      </c>
      <c r="C73" s="30">
        <v>1</v>
      </c>
      <c r="D73" s="30"/>
      <c r="E73" s="30">
        <v>13500</v>
      </c>
      <c r="F73" s="30"/>
      <c r="G73" s="30"/>
      <c r="H73" s="30"/>
      <c r="I73" s="30"/>
      <c r="J73" s="30"/>
      <c r="K73" s="30"/>
    </row>
    <row r="74" spans="1:11" x14ac:dyDescent="0.3">
      <c r="A74" s="17" t="s">
        <v>125</v>
      </c>
      <c r="B74" s="11" t="s">
        <v>184</v>
      </c>
      <c r="C74" s="29">
        <f>C75</f>
        <v>1</v>
      </c>
      <c r="D74" s="29">
        <f t="shared" ref="D74" si="80">D75</f>
        <v>0</v>
      </c>
      <c r="E74" s="29">
        <f t="shared" ref="E74" si="81">E75</f>
        <v>23700</v>
      </c>
      <c r="F74" s="29">
        <f t="shared" ref="F74" si="82">F75</f>
        <v>0</v>
      </c>
      <c r="G74" s="29">
        <f t="shared" ref="G74" si="83">G75</f>
        <v>0</v>
      </c>
      <c r="H74" s="29">
        <f t="shared" ref="H74" si="84">H75</f>
        <v>0</v>
      </c>
      <c r="I74" s="29">
        <f t="shared" ref="I74" si="85">I75</f>
        <v>0</v>
      </c>
      <c r="J74" s="29">
        <f t="shared" ref="J74" si="86">J75</f>
        <v>0</v>
      </c>
      <c r="K74" s="29">
        <f t="shared" ref="K74" si="87">K75</f>
        <v>0</v>
      </c>
    </row>
    <row r="75" spans="1:11" s="21" customFormat="1" x14ac:dyDescent="0.3">
      <c r="A75" s="22" t="s">
        <v>129</v>
      </c>
      <c r="B75" s="23" t="s">
        <v>185</v>
      </c>
      <c r="C75" s="30">
        <v>1</v>
      </c>
      <c r="D75" s="30"/>
      <c r="E75" s="30">
        <v>23700</v>
      </c>
      <c r="F75" s="30"/>
      <c r="G75" s="30"/>
      <c r="H75" s="30"/>
      <c r="I75" s="30"/>
      <c r="J75" s="30"/>
      <c r="K75" s="30"/>
    </row>
    <row r="76" spans="1:11" x14ac:dyDescent="0.3">
      <c r="A76" s="17" t="s">
        <v>125</v>
      </c>
      <c r="B76" s="11" t="s">
        <v>132</v>
      </c>
      <c r="C76" s="29">
        <f>C77+C78+C79+C80+C81</f>
        <v>1</v>
      </c>
      <c r="D76" s="29">
        <f t="shared" ref="D76:K76" si="88">D77+D78+D79+D80+D81</f>
        <v>0</v>
      </c>
      <c r="E76" s="29">
        <f t="shared" si="88"/>
        <v>29700</v>
      </c>
      <c r="F76" s="29">
        <f t="shared" si="88"/>
        <v>4</v>
      </c>
      <c r="G76" s="29">
        <f t="shared" si="88"/>
        <v>0</v>
      </c>
      <c r="H76" s="29">
        <f t="shared" si="88"/>
        <v>116700</v>
      </c>
      <c r="I76" s="29">
        <f t="shared" si="88"/>
        <v>0</v>
      </c>
      <c r="J76" s="29">
        <f t="shared" si="88"/>
        <v>0</v>
      </c>
      <c r="K76" s="29">
        <f t="shared" si="88"/>
        <v>0</v>
      </c>
    </row>
    <row r="77" spans="1:11" s="21" customFormat="1" x14ac:dyDescent="0.3">
      <c r="A77" s="22" t="s">
        <v>129</v>
      </c>
      <c r="B77" s="20" t="s">
        <v>178</v>
      </c>
      <c r="C77" s="30">
        <v>1</v>
      </c>
      <c r="D77" s="30"/>
      <c r="E77" s="30">
        <v>29700</v>
      </c>
      <c r="F77" s="30"/>
      <c r="G77" s="30"/>
      <c r="H77" s="30"/>
      <c r="I77" s="30"/>
      <c r="J77" s="30"/>
      <c r="K77" s="30"/>
    </row>
    <row r="78" spans="1:11" s="21" customFormat="1" x14ac:dyDescent="0.3">
      <c r="A78" s="22" t="s">
        <v>129</v>
      </c>
      <c r="B78" s="20" t="s">
        <v>179</v>
      </c>
      <c r="C78" s="30"/>
      <c r="D78" s="30"/>
      <c r="E78" s="30"/>
      <c r="F78" s="30">
        <v>1</v>
      </c>
      <c r="G78" s="30"/>
      <c r="H78" s="30">
        <v>57900</v>
      </c>
      <c r="I78" s="30"/>
      <c r="J78" s="30"/>
      <c r="K78" s="30"/>
    </row>
    <row r="79" spans="1:11" s="21" customFormat="1" x14ac:dyDescent="0.3">
      <c r="A79" s="22" t="s">
        <v>129</v>
      </c>
      <c r="B79" s="20" t="s">
        <v>180</v>
      </c>
      <c r="C79" s="30"/>
      <c r="D79" s="30"/>
      <c r="E79" s="30"/>
      <c r="F79" s="30">
        <v>1</v>
      </c>
      <c r="G79" s="30"/>
      <c r="H79" s="30">
        <v>21400</v>
      </c>
      <c r="I79" s="30"/>
      <c r="J79" s="30"/>
      <c r="K79" s="30"/>
    </row>
    <row r="80" spans="1:11" s="21" customFormat="1" x14ac:dyDescent="0.3">
      <c r="A80" s="22" t="s">
        <v>129</v>
      </c>
      <c r="B80" s="20" t="s">
        <v>160</v>
      </c>
      <c r="C80" s="30"/>
      <c r="D80" s="30"/>
      <c r="E80" s="30"/>
      <c r="F80" s="30">
        <v>1</v>
      </c>
      <c r="G80" s="30"/>
      <c r="H80" s="30">
        <v>19900</v>
      </c>
      <c r="I80" s="30"/>
      <c r="J80" s="30"/>
      <c r="K80" s="30"/>
    </row>
    <row r="81" spans="1:11" s="21" customFormat="1" x14ac:dyDescent="0.3">
      <c r="A81" s="22" t="s">
        <v>129</v>
      </c>
      <c r="B81" s="20" t="s">
        <v>181</v>
      </c>
      <c r="C81" s="30"/>
      <c r="D81" s="30"/>
      <c r="E81" s="30"/>
      <c r="F81" s="30">
        <v>1</v>
      </c>
      <c r="G81" s="30"/>
      <c r="H81" s="30">
        <v>17500</v>
      </c>
      <c r="I81" s="30"/>
      <c r="J81" s="30"/>
      <c r="K81" s="30"/>
    </row>
    <row r="82" spans="1:11" x14ac:dyDescent="0.3">
      <c r="A82" s="17" t="s">
        <v>125</v>
      </c>
      <c r="B82" s="11" t="s">
        <v>140</v>
      </c>
      <c r="C82" s="29">
        <f>C83+C84+C85+C86+C87</f>
        <v>0</v>
      </c>
      <c r="D82" s="29">
        <f t="shared" ref="D82:K82" si="89">D83+D84+D85+D86+D87</f>
        <v>0</v>
      </c>
      <c r="E82" s="29">
        <f t="shared" si="89"/>
        <v>0</v>
      </c>
      <c r="F82" s="29">
        <f t="shared" si="89"/>
        <v>5</v>
      </c>
      <c r="G82" s="29">
        <f t="shared" si="89"/>
        <v>0</v>
      </c>
      <c r="H82" s="29">
        <f t="shared" si="89"/>
        <v>163800</v>
      </c>
      <c r="I82" s="29">
        <f t="shared" si="89"/>
        <v>0</v>
      </c>
      <c r="J82" s="29">
        <f t="shared" si="89"/>
        <v>0</v>
      </c>
      <c r="K82" s="29">
        <f t="shared" si="89"/>
        <v>0</v>
      </c>
    </row>
    <row r="83" spans="1:11" s="21" customFormat="1" x14ac:dyDescent="0.3">
      <c r="A83" s="22" t="s">
        <v>129</v>
      </c>
      <c r="B83" s="23" t="s">
        <v>220</v>
      </c>
      <c r="C83" s="30"/>
      <c r="D83" s="30"/>
      <c r="E83" s="30"/>
      <c r="F83" s="30">
        <v>1</v>
      </c>
      <c r="G83" s="30"/>
      <c r="H83" s="30">
        <v>29300</v>
      </c>
      <c r="I83" s="30"/>
      <c r="J83" s="30"/>
      <c r="K83" s="30"/>
    </row>
    <row r="84" spans="1:11" s="21" customFormat="1" x14ac:dyDescent="0.3">
      <c r="A84" s="22" t="s">
        <v>129</v>
      </c>
      <c r="B84" s="23" t="s">
        <v>160</v>
      </c>
      <c r="C84" s="30"/>
      <c r="D84" s="30"/>
      <c r="E84" s="30"/>
      <c r="F84" s="30">
        <v>1</v>
      </c>
      <c r="G84" s="30"/>
      <c r="H84" s="30">
        <v>19900</v>
      </c>
      <c r="I84" s="30"/>
      <c r="J84" s="30"/>
      <c r="K84" s="30"/>
    </row>
    <row r="85" spans="1:11" s="21" customFormat="1" x14ac:dyDescent="0.3">
      <c r="A85" s="22" t="s">
        <v>129</v>
      </c>
      <c r="B85" s="23" t="s">
        <v>159</v>
      </c>
      <c r="C85" s="30"/>
      <c r="D85" s="30"/>
      <c r="E85" s="30"/>
      <c r="F85" s="30">
        <v>1</v>
      </c>
      <c r="G85" s="30"/>
      <c r="H85" s="30">
        <v>11800</v>
      </c>
      <c r="I85" s="30"/>
      <c r="J85" s="30"/>
      <c r="K85" s="30"/>
    </row>
    <row r="86" spans="1:11" s="21" customFormat="1" x14ac:dyDescent="0.3">
      <c r="A86" s="22" t="s">
        <v>129</v>
      </c>
      <c r="B86" s="23" t="s">
        <v>221</v>
      </c>
      <c r="C86" s="30"/>
      <c r="D86" s="30"/>
      <c r="E86" s="30"/>
      <c r="F86" s="30">
        <v>1</v>
      </c>
      <c r="G86" s="30"/>
      <c r="H86" s="30">
        <v>44900</v>
      </c>
      <c r="I86" s="30"/>
      <c r="J86" s="30"/>
      <c r="K86" s="30"/>
    </row>
    <row r="87" spans="1:11" s="21" customFormat="1" x14ac:dyDescent="0.3">
      <c r="A87" s="22" t="s">
        <v>129</v>
      </c>
      <c r="B87" s="23" t="s">
        <v>179</v>
      </c>
      <c r="C87" s="30"/>
      <c r="D87" s="30"/>
      <c r="E87" s="30"/>
      <c r="F87" s="30">
        <v>1</v>
      </c>
      <c r="G87" s="30"/>
      <c r="H87" s="30">
        <v>57900</v>
      </c>
      <c r="I87" s="30"/>
      <c r="J87" s="30"/>
      <c r="K87" s="30"/>
    </row>
    <row r="88" spans="1:11" x14ac:dyDescent="0.3">
      <c r="A88" s="17" t="s">
        <v>125</v>
      </c>
      <c r="B88" s="11" t="s">
        <v>141</v>
      </c>
      <c r="C88" s="29">
        <f>C89+C90</f>
        <v>0</v>
      </c>
      <c r="D88" s="29">
        <f t="shared" ref="D88:K88" si="90">D89+D90</f>
        <v>0</v>
      </c>
      <c r="E88" s="29">
        <f t="shared" si="90"/>
        <v>0</v>
      </c>
      <c r="F88" s="29">
        <f t="shared" si="90"/>
        <v>2</v>
      </c>
      <c r="G88" s="29">
        <f t="shared" si="90"/>
        <v>0</v>
      </c>
      <c r="H88" s="29">
        <f t="shared" si="90"/>
        <v>58600</v>
      </c>
      <c r="I88" s="29">
        <f t="shared" si="90"/>
        <v>0</v>
      </c>
      <c r="J88" s="29">
        <f t="shared" si="90"/>
        <v>0</v>
      </c>
      <c r="K88" s="29">
        <f t="shared" si="90"/>
        <v>0</v>
      </c>
    </row>
    <row r="89" spans="1:11" s="21" customFormat="1" x14ac:dyDescent="0.3">
      <c r="A89" s="22" t="s">
        <v>129</v>
      </c>
      <c r="B89" s="23" t="s">
        <v>222</v>
      </c>
      <c r="C89" s="30"/>
      <c r="D89" s="30"/>
      <c r="E89" s="30"/>
      <c r="F89" s="30">
        <v>1</v>
      </c>
      <c r="G89" s="30"/>
      <c r="H89" s="30">
        <v>29300</v>
      </c>
      <c r="I89" s="30"/>
      <c r="J89" s="30"/>
      <c r="K89" s="30"/>
    </row>
    <row r="90" spans="1:11" s="21" customFormat="1" x14ac:dyDescent="0.3">
      <c r="A90" s="22" t="s">
        <v>129</v>
      </c>
      <c r="B90" s="23" t="s">
        <v>223</v>
      </c>
      <c r="C90" s="30"/>
      <c r="D90" s="30"/>
      <c r="E90" s="30"/>
      <c r="F90" s="30">
        <v>1</v>
      </c>
      <c r="G90" s="30"/>
      <c r="H90" s="30">
        <v>29300</v>
      </c>
      <c r="I90" s="30"/>
      <c r="J90" s="30"/>
      <c r="K90" s="30"/>
    </row>
    <row r="91" spans="1:11" x14ac:dyDescent="0.3">
      <c r="A91" s="17" t="s">
        <v>125</v>
      </c>
      <c r="B91" s="11" t="s">
        <v>142</v>
      </c>
      <c r="C91" s="29">
        <f>C92+C93</f>
        <v>1</v>
      </c>
      <c r="D91" s="29">
        <f t="shared" ref="D91:K91" si="91">D92+D93</f>
        <v>0</v>
      </c>
      <c r="E91" s="29">
        <f t="shared" si="91"/>
        <v>10000</v>
      </c>
      <c r="F91" s="29">
        <f t="shared" si="91"/>
        <v>1</v>
      </c>
      <c r="G91" s="29">
        <f t="shared" si="91"/>
        <v>0</v>
      </c>
      <c r="H91" s="29">
        <f t="shared" si="91"/>
        <v>13000</v>
      </c>
      <c r="I91" s="29">
        <f t="shared" si="91"/>
        <v>0</v>
      </c>
      <c r="J91" s="29">
        <f t="shared" si="91"/>
        <v>0</v>
      </c>
      <c r="K91" s="29">
        <f t="shared" si="91"/>
        <v>0</v>
      </c>
    </row>
    <row r="92" spans="1:11" s="21" customFormat="1" x14ac:dyDescent="0.3">
      <c r="A92" s="22" t="s">
        <v>129</v>
      </c>
      <c r="B92" s="23" t="s">
        <v>224</v>
      </c>
      <c r="C92" s="30">
        <v>1</v>
      </c>
      <c r="D92" s="30"/>
      <c r="E92" s="30">
        <v>10000</v>
      </c>
      <c r="F92" s="30"/>
      <c r="G92" s="30"/>
      <c r="H92" s="30"/>
      <c r="I92" s="30"/>
      <c r="J92" s="30"/>
      <c r="K92" s="30"/>
    </row>
    <row r="93" spans="1:11" s="21" customFormat="1" x14ac:dyDescent="0.3">
      <c r="A93" s="22" t="s">
        <v>129</v>
      </c>
      <c r="B93" s="23" t="s">
        <v>225</v>
      </c>
      <c r="C93" s="30"/>
      <c r="D93" s="30"/>
      <c r="E93" s="30"/>
      <c r="F93" s="30">
        <v>1</v>
      </c>
      <c r="G93" s="30"/>
      <c r="H93" s="30">
        <v>13000</v>
      </c>
      <c r="I93" s="30"/>
      <c r="J93" s="30"/>
      <c r="K93" s="30"/>
    </row>
    <row r="94" spans="1:11" x14ac:dyDescent="0.3">
      <c r="A94" s="17" t="s">
        <v>125</v>
      </c>
      <c r="B94" s="11" t="s">
        <v>143</v>
      </c>
      <c r="C94" s="29">
        <f>C95+C96+C97+C98+C99+C100</f>
        <v>0</v>
      </c>
      <c r="D94" s="29">
        <f t="shared" ref="D94:K94" si="92">D95+D96+D97+D98+D99+D100</f>
        <v>0</v>
      </c>
      <c r="E94" s="29">
        <f t="shared" si="92"/>
        <v>0</v>
      </c>
      <c r="F94" s="29">
        <f t="shared" si="92"/>
        <v>6</v>
      </c>
      <c r="G94" s="29">
        <f t="shared" si="92"/>
        <v>0</v>
      </c>
      <c r="H94" s="29">
        <f t="shared" si="92"/>
        <v>157100</v>
      </c>
      <c r="I94" s="29">
        <f t="shared" si="92"/>
        <v>0</v>
      </c>
      <c r="J94" s="29">
        <f t="shared" si="92"/>
        <v>0</v>
      </c>
      <c r="K94" s="29">
        <f t="shared" si="92"/>
        <v>0</v>
      </c>
    </row>
    <row r="95" spans="1:11" s="21" customFormat="1" x14ac:dyDescent="0.3">
      <c r="A95" s="22" t="s">
        <v>129</v>
      </c>
      <c r="B95" s="23" t="s">
        <v>226</v>
      </c>
      <c r="C95" s="30"/>
      <c r="D95" s="30"/>
      <c r="E95" s="30"/>
      <c r="F95" s="30">
        <v>1</v>
      </c>
      <c r="G95" s="30"/>
      <c r="H95" s="30">
        <v>29300</v>
      </c>
      <c r="I95" s="30"/>
      <c r="J95" s="30"/>
      <c r="K95" s="30"/>
    </row>
    <row r="96" spans="1:11" s="21" customFormat="1" x14ac:dyDescent="0.3">
      <c r="A96" s="22" t="s">
        <v>129</v>
      </c>
      <c r="B96" s="23" t="s">
        <v>227</v>
      </c>
      <c r="C96" s="30"/>
      <c r="D96" s="30"/>
      <c r="E96" s="30"/>
      <c r="F96" s="30">
        <v>1</v>
      </c>
      <c r="G96" s="30"/>
      <c r="H96" s="30">
        <v>29300</v>
      </c>
      <c r="I96" s="30"/>
      <c r="J96" s="30"/>
      <c r="K96" s="30"/>
    </row>
    <row r="97" spans="1:11" s="21" customFormat="1" x14ac:dyDescent="0.3">
      <c r="A97" s="22" t="s">
        <v>129</v>
      </c>
      <c r="B97" s="23" t="s">
        <v>228</v>
      </c>
      <c r="C97" s="30"/>
      <c r="D97" s="30"/>
      <c r="E97" s="30"/>
      <c r="F97" s="30">
        <v>1</v>
      </c>
      <c r="G97" s="30"/>
      <c r="H97" s="30">
        <v>29300</v>
      </c>
      <c r="I97" s="30"/>
      <c r="J97" s="30"/>
      <c r="K97" s="30"/>
    </row>
    <row r="98" spans="1:11" s="21" customFormat="1" x14ac:dyDescent="0.3">
      <c r="A98" s="22" t="s">
        <v>129</v>
      </c>
      <c r="B98" s="23" t="s">
        <v>160</v>
      </c>
      <c r="C98" s="30"/>
      <c r="D98" s="30"/>
      <c r="E98" s="30"/>
      <c r="F98" s="30">
        <v>1</v>
      </c>
      <c r="G98" s="30"/>
      <c r="H98" s="30">
        <v>19900</v>
      </c>
      <c r="I98" s="30"/>
      <c r="J98" s="30"/>
      <c r="K98" s="30"/>
    </row>
    <row r="99" spans="1:11" s="21" customFormat="1" x14ac:dyDescent="0.3">
      <c r="A99" s="22" t="s">
        <v>129</v>
      </c>
      <c r="B99" s="23" t="s">
        <v>229</v>
      </c>
      <c r="C99" s="30"/>
      <c r="D99" s="30"/>
      <c r="E99" s="30"/>
      <c r="F99" s="30">
        <v>1</v>
      </c>
      <c r="G99" s="30"/>
      <c r="H99" s="30">
        <v>27900</v>
      </c>
      <c r="I99" s="30"/>
      <c r="J99" s="30"/>
      <c r="K99" s="30"/>
    </row>
    <row r="100" spans="1:11" s="21" customFormat="1" x14ac:dyDescent="0.3">
      <c r="A100" s="22" t="s">
        <v>129</v>
      </c>
      <c r="B100" s="23" t="s">
        <v>230</v>
      </c>
      <c r="C100" s="30"/>
      <c r="D100" s="30"/>
      <c r="E100" s="30"/>
      <c r="F100" s="30">
        <v>1</v>
      </c>
      <c r="G100" s="30"/>
      <c r="H100" s="30">
        <v>21400</v>
      </c>
      <c r="I100" s="30"/>
      <c r="J100" s="30"/>
      <c r="K100" s="30"/>
    </row>
    <row r="101" spans="1:11" x14ac:dyDescent="0.3">
      <c r="A101" s="17" t="s">
        <v>125</v>
      </c>
      <c r="B101" s="11" t="s">
        <v>144</v>
      </c>
      <c r="C101" s="29">
        <f>C102</f>
        <v>0</v>
      </c>
      <c r="D101" s="29">
        <f t="shared" ref="D101:K101" si="93">D102</f>
        <v>0</v>
      </c>
      <c r="E101" s="29">
        <f t="shared" si="93"/>
        <v>0</v>
      </c>
      <c r="F101" s="29">
        <f t="shared" si="93"/>
        <v>1</v>
      </c>
      <c r="G101" s="29">
        <f t="shared" si="93"/>
        <v>0</v>
      </c>
      <c r="H101" s="29">
        <f t="shared" si="93"/>
        <v>26200</v>
      </c>
      <c r="I101" s="29">
        <f t="shared" si="93"/>
        <v>0</v>
      </c>
      <c r="J101" s="29">
        <f t="shared" si="93"/>
        <v>0</v>
      </c>
      <c r="K101" s="29">
        <f t="shared" si="93"/>
        <v>0</v>
      </c>
    </row>
    <row r="102" spans="1:11" s="21" customFormat="1" x14ac:dyDescent="0.3">
      <c r="A102" s="22" t="s">
        <v>129</v>
      </c>
      <c r="B102" s="23" t="s">
        <v>231</v>
      </c>
      <c r="C102" s="30"/>
      <c r="D102" s="30"/>
      <c r="E102" s="30"/>
      <c r="F102" s="30">
        <v>1</v>
      </c>
      <c r="G102" s="30"/>
      <c r="H102" s="30">
        <v>26200</v>
      </c>
      <c r="I102" s="30"/>
      <c r="J102" s="30"/>
      <c r="K102" s="30"/>
    </row>
    <row r="103" spans="1:11" x14ac:dyDescent="0.3">
      <c r="A103" s="17" t="s">
        <v>125</v>
      </c>
      <c r="B103" s="11" t="s">
        <v>146</v>
      </c>
      <c r="C103" s="29">
        <f>SUM(C104:C125)</f>
        <v>0</v>
      </c>
      <c r="D103" s="29">
        <f t="shared" ref="D103:K103" si="94">SUM(D104:D125)</f>
        <v>0</v>
      </c>
      <c r="E103" s="29">
        <f t="shared" si="94"/>
        <v>0</v>
      </c>
      <c r="F103" s="29">
        <f t="shared" si="94"/>
        <v>22</v>
      </c>
      <c r="G103" s="29">
        <f t="shared" si="94"/>
        <v>0</v>
      </c>
      <c r="H103" s="29">
        <f t="shared" si="94"/>
        <v>238370</v>
      </c>
      <c r="I103" s="29">
        <f t="shared" si="94"/>
        <v>0</v>
      </c>
      <c r="J103" s="29">
        <f t="shared" si="94"/>
        <v>0</v>
      </c>
      <c r="K103" s="29">
        <f t="shared" si="94"/>
        <v>0</v>
      </c>
    </row>
    <row r="104" spans="1:11" s="21" customFormat="1" x14ac:dyDescent="0.3">
      <c r="A104" s="22" t="s">
        <v>129</v>
      </c>
      <c r="B104" s="23" t="s">
        <v>232</v>
      </c>
      <c r="C104" s="30"/>
      <c r="D104" s="30"/>
      <c r="E104" s="30"/>
      <c r="F104" s="30">
        <v>1</v>
      </c>
      <c r="G104" s="30"/>
      <c r="H104" s="30">
        <v>10835</v>
      </c>
      <c r="I104" s="30"/>
      <c r="J104" s="30"/>
      <c r="K104" s="30"/>
    </row>
    <row r="105" spans="1:11" s="21" customFormat="1" x14ac:dyDescent="0.3">
      <c r="A105" s="22" t="s">
        <v>129</v>
      </c>
      <c r="B105" s="23" t="s">
        <v>232</v>
      </c>
      <c r="C105" s="30"/>
      <c r="D105" s="30"/>
      <c r="E105" s="30"/>
      <c r="F105" s="30">
        <v>1</v>
      </c>
      <c r="G105" s="30"/>
      <c r="H105" s="30">
        <v>10835</v>
      </c>
      <c r="I105" s="30"/>
      <c r="J105" s="30"/>
      <c r="K105" s="30"/>
    </row>
    <row r="106" spans="1:11" s="21" customFormat="1" x14ac:dyDescent="0.3">
      <c r="A106" s="22" t="s">
        <v>129</v>
      </c>
      <c r="B106" s="23" t="s">
        <v>232</v>
      </c>
      <c r="C106" s="30"/>
      <c r="D106" s="30"/>
      <c r="E106" s="30"/>
      <c r="F106" s="30">
        <v>1</v>
      </c>
      <c r="G106" s="30"/>
      <c r="H106" s="30">
        <v>10835</v>
      </c>
      <c r="I106" s="30"/>
      <c r="J106" s="30"/>
      <c r="K106" s="30"/>
    </row>
    <row r="107" spans="1:11" s="21" customFormat="1" x14ac:dyDescent="0.3">
      <c r="A107" s="22" t="s">
        <v>129</v>
      </c>
      <c r="B107" s="23" t="s">
        <v>232</v>
      </c>
      <c r="C107" s="30"/>
      <c r="D107" s="30"/>
      <c r="E107" s="30"/>
      <c r="F107" s="30">
        <v>1</v>
      </c>
      <c r="G107" s="30"/>
      <c r="H107" s="30">
        <v>10835</v>
      </c>
      <c r="I107" s="30"/>
      <c r="J107" s="30"/>
      <c r="K107" s="30"/>
    </row>
    <row r="108" spans="1:11" s="21" customFormat="1" x14ac:dyDescent="0.3">
      <c r="A108" s="22" t="s">
        <v>129</v>
      </c>
      <c r="B108" s="23" t="s">
        <v>232</v>
      </c>
      <c r="C108" s="30"/>
      <c r="D108" s="30"/>
      <c r="E108" s="30"/>
      <c r="F108" s="30">
        <v>1</v>
      </c>
      <c r="G108" s="30"/>
      <c r="H108" s="30">
        <v>10835</v>
      </c>
      <c r="I108" s="30"/>
      <c r="J108" s="30"/>
      <c r="K108" s="30"/>
    </row>
    <row r="109" spans="1:11" s="21" customFormat="1" x14ac:dyDescent="0.3">
      <c r="A109" s="22" t="s">
        <v>129</v>
      </c>
      <c r="B109" s="23" t="s">
        <v>232</v>
      </c>
      <c r="C109" s="30"/>
      <c r="D109" s="30"/>
      <c r="E109" s="30"/>
      <c r="F109" s="30">
        <v>1</v>
      </c>
      <c r="G109" s="30"/>
      <c r="H109" s="30">
        <v>10835</v>
      </c>
      <c r="I109" s="30"/>
      <c r="J109" s="30"/>
      <c r="K109" s="30"/>
    </row>
    <row r="110" spans="1:11" s="21" customFormat="1" x14ac:dyDescent="0.3">
      <c r="A110" s="22" t="s">
        <v>129</v>
      </c>
      <c r="B110" s="23" t="s">
        <v>232</v>
      </c>
      <c r="C110" s="30"/>
      <c r="D110" s="30"/>
      <c r="E110" s="30"/>
      <c r="F110" s="30">
        <v>1</v>
      </c>
      <c r="G110" s="30"/>
      <c r="H110" s="30">
        <v>10835</v>
      </c>
      <c r="I110" s="30"/>
      <c r="J110" s="30"/>
      <c r="K110" s="30"/>
    </row>
    <row r="111" spans="1:11" s="21" customFormat="1" x14ac:dyDescent="0.3">
      <c r="A111" s="22" t="s">
        <v>129</v>
      </c>
      <c r="B111" s="23" t="s">
        <v>232</v>
      </c>
      <c r="C111" s="30"/>
      <c r="D111" s="30"/>
      <c r="E111" s="30"/>
      <c r="F111" s="30">
        <v>1</v>
      </c>
      <c r="G111" s="30"/>
      <c r="H111" s="30">
        <v>10835</v>
      </c>
      <c r="I111" s="30"/>
      <c r="J111" s="30"/>
      <c r="K111" s="30"/>
    </row>
    <row r="112" spans="1:11" s="21" customFormat="1" x14ac:dyDescent="0.3">
      <c r="A112" s="22" t="s">
        <v>129</v>
      </c>
      <c r="B112" s="23" t="s">
        <v>232</v>
      </c>
      <c r="C112" s="30"/>
      <c r="D112" s="30"/>
      <c r="E112" s="30"/>
      <c r="F112" s="30">
        <v>1</v>
      </c>
      <c r="G112" s="30"/>
      <c r="H112" s="30">
        <v>10835</v>
      </c>
      <c r="I112" s="30"/>
      <c r="J112" s="30"/>
      <c r="K112" s="30"/>
    </row>
    <row r="113" spans="1:11" s="21" customFormat="1" x14ac:dyDescent="0.3">
      <c r="A113" s="22" t="s">
        <v>129</v>
      </c>
      <c r="B113" s="23" t="s">
        <v>232</v>
      </c>
      <c r="C113" s="30"/>
      <c r="D113" s="30"/>
      <c r="E113" s="30"/>
      <c r="F113" s="30">
        <v>1</v>
      </c>
      <c r="G113" s="30"/>
      <c r="H113" s="30">
        <v>10835</v>
      </c>
      <c r="I113" s="30"/>
      <c r="J113" s="30"/>
      <c r="K113" s="30"/>
    </row>
    <row r="114" spans="1:11" s="21" customFormat="1" x14ac:dyDescent="0.3">
      <c r="A114" s="22" t="s">
        <v>129</v>
      </c>
      <c r="B114" s="23" t="s">
        <v>232</v>
      </c>
      <c r="C114" s="30"/>
      <c r="D114" s="30"/>
      <c r="E114" s="30"/>
      <c r="F114" s="30">
        <v>1</v>
      </c>
      <c r="G114" s="30"/>
      <c r="H114" s="30">
        <v>10835</v>
      </c>
      <c r="I114" s="30"/>
      <c r="J114" s="30"/>
      <c r="K114" s="30"/>
    </row>
    <row r="115" spans="1:11" s="21" customFormat="1" x14ac:dyDescent="0.3">
      <c r="A115" s="22" t="s">
        <v>129</v>
      </c>
      <c r="B115" s="23" t="s">
        <v>232</v>
      </c>
      <c r="C115" s="30"/>
      <c r="D115" s="30"/>
      <c r="E115" s="30"/>
      <c r="F115" s="30">
        <v>1</v>
      </c>
      <c r="G115" s="30"/>
      <c r="H115" s="30">
        <v>10835</v>
      </c>
      <c r="I115" s="30"/>
      <c r="J115" s="30"/>
      <c r="K115" s="30"/>
    </row>
    <row r="116" spans="1:11" s="21" customFormat="1" x14ac:dyDescent="0.3">
      <c r="A116" s="22" t="s">
        <v>129</v>
      </c>
      <c r="B116" s="23" t="s">
        <v>232</v>
      </c>
      <c r="C116" s="30"/>
      <c r="D116" s="30"/>
      <c r="E116" s="30"/>
      <c r="F116" s="30">
        <v>1</v>
      </c>
      <c r="G116" s="30"/>
      <c r="H116" s="30">
        <v>10835</v>
      </c>
      <c r="I116" s="30"/>
      <c r="J116" s="30"/>
      <c r="K116" s="30"/>
    </row>
    <row r="117" spans="1:11" s="21" customFormat="1" x14ac:dyDescent="0.3">
      <c r="A117" s="22" t="s">
        <v>129</v>
      </c>
      <c r="B117" s="23" t="s">
        <v>232</v>
      </c>
      <c r="C117" s="30"/>
      <c r="D117" s="30"/>
      <c r="E117" s="30"/>
      <c r="F117" s="30">
        <v>1</v>
      </c>
      <c r="G117" s="30"/>
      <c r="H117" s="30">
        <v>10835</v>
      </c>
      <c r="I117" s="30"/>
      <c r="J117" s="30"/>
      <c r="K117" s="30"/>
    </row>
    <row r="118" spans="1:11" s="21" customFormat="1" x14ac:dyDescent="0.3">
      <c r="A118" s="22" t="s">
        <v>129</v>
      </c>
      <c r="B118" s="23" t="s">
        <v>232</v>
      </c>
      <c r="C118" s="30"/>
      <c r="D118" s="30"/>
      <c r="E118" s="30"/>
      <c r="F118" s="30">
        <v>1</v>
      </c>
      <c r="G118" s="30"/>
      <c r="H118" s="30">
        <v>10835</v>
      </c>
      <c r="I118" s="30"/>
      <c r="J118" s="30"/>
      <c r="K118" s="30"/>
    </row>
    <row r="119" spans="1:11" s="21" customFormat="1" x14ac:dyDescent="0.3">
      <c r="A119" s="22" t="s">
        <v>129</v>
      </c>
      <c r="B119" s="23" t="s">
        <v>232</v>
      </c>
      <c r="C119" s="30"/>
      <c r="D119" s="30"/>
      <c r="E119" s="30"/>
      <c r="F119" s="30">
        <v>1</v>
      </c>
      <c r="G119" s="30"/>
      <c r="H119" s="30">
        <v>10835</v>
      </c>
      <c r="I119" s="30"/>
      <c r="J119" s="30"/>
      <c r="K119" s="30"/>
    </row>
    <row r="120" spans="1:11" s="21" customFormat="1" x14ac:dyDescent="0.3">
      <c r="A120" s="22" t="s">
        <v>129</v>
      </c>
      <c r="B120" s="23" t="s">
        <v>232</v>
      </c>
      <c r="C120" s="30"/>
      <c r="D120" s="30"/>
      <c r="E120" s="30"/>
      <c r="F120" s="30">
        <v>1</v>
      </c>
      <c r="G120" s="30"/>
      <c r="H120" s="30">
        <v>10835</v>
      </c>
      <c r="I120" s="30"/>
      <c r="J120" s="30"/>
      <c r="K120" s="30"/>
    </row>
    <row r="121" spans="1:11" s="21" customFormat="1" x14ac:dyDescent="0.3">
      <c r="A121" s="22" t="s">
        <v>129</v>
      </c>
      <c r="B121" s="23" t="s">
        <v>232</v>
      </c>
      <c r="C121" s="30"/>
      <c r="D121" s="30"/>
      <c r="E121" s="30"/>
      <c r="F121" s="30">
        <v>1</v>
      </c>
      <c r="G121" s="30"/>
      <c r="H121" s="30">
        <v>10835</v>
      </c>
      <c r="I121" s="30"/>
      <c r="J121" s="30"/>
      <c r="K121" s="30"/>
    </row>
    <row r="122" spans="1:11" s="21" customFormat="1" x14ac:dyDescent="0.3">
      <c r="A122" s="22" t="s">
        <v>129</v>
      </c>
      <c r="B122" s="23" t="s">
        <v>232</v>
      </c>
      <c r="C122" s="30"/>
      <c r="D122" s="30"/>
      <c r="E122" s="30"/>
      <c r="F122" s="30">
        <v>1</v>
      </c>
      <c r="G122" s="30"/>
      <c r="H122" s="30">
        <v>10835</v>
      </c>
      <c r="I122" s="30"/>
      <c r="J122" s="30"/>
      <c r="K122" s="30"/>
    </row>
    <row r="123" spans="1:11" s="21" customFormat="1" x14ac:dyDescent="0.3">
      <c r="A123" s="22" t="s">
        <v>129</v>
      </c>
      <c r="B123" s="23" t="s">
        <v>232</v>
      </c>
      <c r="C123" s="30"/>
      <c r="D123" s="30"/>
      <c r="E123" s="30"/>
      <c r="F123" s="30">
        <v>1</v>
      </c>
      <c r="G123" s="30"/>
      <c r="H123" s="30">
        <v>10835</v>
      </c>
      <c r="I123" s="30"/>
      <c r="J123" s="30"/>
      <c r="K123" s="30"/>
    </row>
    <row r="124" spans="1:11" s="21" customFormat="1" x14ac:dyDescent="0.3">
      <c r="A124" s="22" t="s">
        <v>129</v>
      </c>
      <c r="B124" s="23" t="s">
        <v>232</v>
      </c>
      <c r="C124" s="30"/>
      <c r="D124" s="30"/>
      <c r="E124" s="30"/>
      <c r="F124" s="30">
        <v>1</v>
      </c>
      <c r="G124" s="30"/>
      <c r="H124" s="30">
        <v>10835</v>
      </c>
      <c r="I124" s="30"/>
      <c r="J124" s="30"/>
      <c r="K124" s="30"/>
    </row>
    <row r="125" spans="1:11" s="21" customFormat="1" x14ac:dyDescent="0.3">
      <c r="A125" s="22" t="s">
        <v>129</v>
      </c>
      <c r="B125" s="23" t="s">
        <v>232</v>
      </c>
      <c r="C125" s="30"/>
      <c r="D125" s="30"/>
      <c r="E125" s="30"/>
      <c r="F125" s="30">
        <v>1</v>
      </c>
      <c r="G125" s="30"/>
      <c r="H125" s="30">
        <v>10835</v>
      </c>
      <c r="I125" s="30"/>
      <c r="J125" s="30"/>
      <c r="K125" s="30"/>
    </row>
    <row r="126" spans="1:11" x14ac:dyDescent="0.3">
      <c r="A126" s="17" t="s">
        <v>125</v>
      </c>
      <c r="B126" s="11" t="s">
        <v>145</v>
      </c>
      <c r="C126" s="29">
        <f>C127+C128+C129+C130</f>
        <v>1</v>
      </c>
      <c r="D126" s="29">
        <f t="shared" ref="D126:K126" si="95">D127+D128+D129+D130</f>
        <v>0</v>
      </c>
      <c r="E126" s="29">
        <f t="shared" si="95"/>
        <v>17990</v>
      </c>
      <c r="F126" s="29">
        <f t="shared" si="95"/>
        <v>3</v>
      </c>
      <c r="G126" s="29">
        <f t="shared" si="95"/>
        <v>0</v>
      </c>
      <c r="H126" s="29">
        <f t="shared" si="95"/>
        <v>74628</v>
      </c>
      <c r="I126" s="29">
        <f t="shared" si="95"/>
        <v>0</v>
      </c>
      <c r="J126" s="29">
        <f t="shared" si="95"/>
        <v>0</v>
      </c>
      <c r="K126" s="29">
        <f t="shared" si="95"/>
        <v>0</v>
      </c>
    </row>
    <row r="127" spans="1:11" s="21" customFormat="1" x14ac:dyDescent="0.3">
      <c r="A127" s="22" t="s">
        <v>129</v>
      </c>
      <c r="B127" s="23" t="s">
        <v>233</v>
      </c>
      <c r="C127" s="30">
        <v>1</v>
      </c>
      <c r="D127" s="30"/>
      <c r="E127" s="30">
        <v>17990</v>
      </c>
      <c r="F127" s="30"/>
      <c r="G127" s="30"/>
      <c r="H127" s="30"/>
      <c r="I127" s="30"/>
      <c r="J127" s="30"/>
      <c r="K127" s="30"/>
    </row>
    <row r="128" spans="1:11" s="21" customFormat="1" x14ac:dyDescent="0.3">
      <c r="A128" s="22" t="s">
        <v>129</v>
      </c>
      <c r="B128" s="23" t="s">
        <v>235</v>
      </c>
      <c r="C128" s="30"/>
      <c r="D128" s="30"/>
      <c r="E128" s="30"/>
      <c r="F128" s="30">
        <v>1</v>
      </c>
      <c r="G128" s="30"/>
      <c r="H128" s="30">
        <v>17648</v>
      </c>
      <c r="I128" s="30"/>
      <c r="J128" s="30"/>
      <c r="K128" s="30"/>
    </row>
    <row r="129" spans="1:11" s="21" customFormat="1" x14ac:dyDescent="0.3">
      <c r="A129" s="22" t="s">
        <v>129</v>
      </c>
      <c r="B129" s="23" t="s">
        <v>234</v>
      </c>
      <c r="C129" s="30"/>
      <c r="D129" s="30"/>
      <c r="E129" s="30"/>
      <c r="F129" s="30">
        <v>1</v>
      </c>
      <c r="G129" s="30"/>
      <c r="H129" s="30">
        <v>28490</v>
      </c>
      <c r="I129" s="30"/>
      <c r="J129" s="30"/>
      <c r="K129" s="30"/>
    </row>
    <row r="130" spans="1:11" s="21" customFormat="1" x14ac:dyDescent="0.3">
      <c r="A130" s="22" t="s">
        <v>129</v>
      </c>
      <c r="B130" s="23" t="s">
        <v>234</v>
      </c>
      <c r="C130" s="30"/>
      <c r="D130" s="30"/>
      <c r="E130" s="30"/>
      <c r="F130" s="30">
        <v>1</v>
      </c>
      <c r="G130" s="30"/>
      <c r="H130" s="30">
        <v>28490</v>
      </c>
      <c r="I130" s="30"/>
      <c r="J130" s="30"/>
      <c r="K130" s="30"/>
    </row>
    <row r="131" spans="1:11" x14ac:dyDescent="0.3">
      <c r="A131" s="17" t="s">
        <v>125</v>
      </c>
      <c r="B131" s="11" t="s">
        <v>136</v>
      </c>
      <c r="C131" s="29">
        <f>C132</f>
        <v>0</v>
      </c>
      <c r="D131" s="29">
        <f t="shared" ref="D131:K131" si="96">D132</f>
        <v>0</v>
      </c>
      <c r="E131" s="29">
        <f t="shared" si="96"/>
        <v>0</v>
      </c>
      <c r="F131" s="29">
        <f t="shared" si="96"/>
        <v>1</v>
      </c>
      <c r="G131" s="29">
        <f t="shared" si="96"/>
        <v>0</v>
      </c>
      <c r="H131" s="29">
        <f t="shared" si="96"/>
        <v>29300</v>
      </c>
      <c r="I131" s="29">
        <f t="shared" si="96"/>
        <v>0</v>
      </c>
      <c r="J131" s="29">
        <f t="shared" si="96"/>
        <v>0</v>
      </c>
      <c r="K131" s="29">
        <f t="shared" si="96"/>
        <v>0</v>
      </c>
    </row>
    <row r="132" spans="1:11" s="21" customFormat="1" x14ac:dyDescent="0.3">
      <c r="A132" s="22" t="s">
        <v>129</v>
      </c>
      <c r="B132" s="20" t="s">
        <v>137</v>
      </c>
      <c r="C132" s="30"/>
      <c r="D132" s="30"/>
      <c r="E132" s="30"/>
      <c r="F132" s="30">
        <v>1</v>
      </c>
      <c r="G132" s="30"/>
      <c r="H132" s="30">
        <v>29300</v>
      </c>
      <c r="I132" s="30"/>
      <c r="J132" s="30"/>
      <c r="K132" s="30"/>
    </row>
    <row r="133" spans="1:11" x14ac:dyDescent="0.3">
      <c r="A133" s="17" t="s">
        <v>125</v>
      </c>
      <c r="B133" s="11" t="s">
        <v>147</v>
      </c>
      <c r="C133" s="29">
        <f>SUM(C134:C177)</f>
        <v>0</v>
      </c>
      <c r="D133" s="29">
        <f t="shared" ref="D133:K133" si="97">SUM(D134:D177)</f>
        <v>0</v>
      </c>
      <c r="E133" s="29">
        <f t="shared" si="97"/>
        <v>0</v>
      </c>
      <c r="F133" s="29">
        <f t="shared" si="97"/>
        <v>44</v>
      </c>
      <c r="G133" s="29">
        <f t="shared" si="97"/>
        <v>0</v>
      </c>
      <c r="H133" s="29">
        <f t="shared" si="97"/>
        <v>258641</v>
      </c>
      <c r="I133" s="29">
        <f t="shared" si="97"/>
        <v>0</v>
      </c>
      <c r="J133" s="29">
        <f t="shared" si="97"/>
        <v>0</v>
      </c>
      <c r="K133" s="29">
        <f t="shared" si="97"/>
        <v>0</v>
      </c>
    </row>
    <row r="134" spans="1:11" s="21" customFormat="1" x14ac:dyDescent="0.3">
      <c r="A134" s="22" t="s">
        <v>129</v>
      </c>
      <c r="B134" s="20" t="s">
        <v>149</v>
      </c>
      <c r="C134" s="30"/>
      <c r="D134" s="30"/>
      <c r="E134" s="30"/>
      <c r="F134" s="30">
        <v>1</v>
      </c>
      <c r="G134" s="30"/>
      <c r="H134" s="30">
        <v>11170</v>
      </c>
      <c r="I134" s="30"/>
      <c r="J134" s="30"/>
      <c r="K134" s="30"/>
    </row>
    <row r="135" spans="1:11" s="21" customFormat="1" x14ac:dyDescent="0.3">
      <c r="A135" s="22" t="s">
        <v>129</v>
      </c>
      <c r="B135" s="20" t="s">
        <v>150</v>
      </c>
      <c r="C135" s="30"/>
      <c r="D135" s="30"/>
      <c r="E135" s="30"/>
      <c r="F135" s="30">
        <v>1</v>
      </c>
      <c r="G135" s="30"/>
      <c r="H135" s="30">
        <v>28408</v>
      </c>
      <c r="I135" s="30"/>
      <c r="J135" s="30"/>
      <c r="K135" s="30"/>
    </row>
    <row r="136" spans="1:11" s="21" customFormat="1" x14ac:dyDescent="0.3">
      <c r="A136" s="22" t="s">
        <v>129</v>
      </c>
      <c r="B136" s="20" t="s">
        <v>151</v>
      </c>
      <c r="C136" s="30"/>
      <c r="D136" s="30"/>
      <c r="E136" s="30"/>
      <c r="F136" s="30">
        <v>1</v>
      </c>
      <c r="G136" s="30"/>
      <c r="H136" s="30">
        <v>2195</v>
      </c>
      <c r="I136" s="30"/>
      <c r="J136" s="30"/>
      <c r="K136" s="30"/>
    </row>
    <row r="137" spans="1:11" s="21" customFormat="1" x14ac:dyDescent="0.3">
      <c r="A137" s="22" t="s">
        <v>129</v>
      </c>
      <c r="B137" s="20" t="s">
        <v>151</v>
      </c>
      <c r="C137" s="30"/>
      <c r="D137" s="30"/>
      <c r="E137" s="30"/>
      <c r="F137" s="30">
        <v>1</v>
      </c>
      <c r="G137" s="30"/>
      <c r="H137" s="30">
        <v>2195</v>
      </c>
      <c r="I137" s="30"/>
      <c r="J137" s="30"/>
      <c r="K137" s="30"/>
    </row>
    <row r="138" spans="1:11" s="21" customFormat="1" x14ac:dyDescent="0.3">
      <c r="A138" s="22" t="s">
        <v>129</v>
      </c>
      <c r="B138" s="20" t="s">
        <v>151</v>
      </c>
      <c r="C138" s="30"/>
      <c r="D138" s="30"/>
      <c r="E138" s="30"/>
      <c r="F138" s="30">
        <v>1</v>
      </c>
      <c r="G138" s="30"/>
      <c r="H138" s="30">
        <v>2195</v>
      </c>
      <c r="I138" s="30"/>
      <c r="J138" s="30"/>
      <c r="K138" s="30"/>
    </row>
    <row r="139" spans="1:11" s="21" customFormat="1" x14ac:dyDescent="0.3">
      <c r="A139" s="22" t="s">
        <v>129</v>
      </c>
      <c r="B139" s="20" t="s">
        <v>151</v>
      </c>
      <c r="C139" s="30"/>
      <c r="D139" s="30"/>
      <c r="E139" s="30"/>
      <c r="F139" s="30">
        <v>1</v>
      </c>
      <c r="G139" s="30"/>
      <c r="H139" s="30">
        <v>2195</v>
      </c>
      <c r="I139" s="30"/>
      <c r="J139" s="30"/>
      <c r="K139" s="30"/>
    </row>
    <row r="140" spans="1:11" s="21" customFormat="1" x14ac:dyDescent="0.3">
      <c r="A140" s="22" t="s">
        <v>129</v>
      </c>
      <c r="B140" s="20" t="s">
        <v>151</v>
      </c>
      <c r="C140" s="30"/>
      <c r="D140" s="30"/>
      <c r="E140" s="30"/>
      <c r="F140" s="30">
        <v>1</v>
      </c>
      <c r="G140" s="30"/>
      <c r="H140" s="30">
        <v>2195</v>
      </c>
      <c r="I140" s="30"/>
      <c r="J140" s="30"/>
      <c r="K140" s="30"/>
    </row>
    <row r="141" spans="1:11" s="21" customFormat="1" x14ac:dyDescent="0.3">
      <c r="A141" s="22" t="s">
        <v>129</v>
      </c>
      <c r="B141" s="20" t="s">
        <v>151</v>
      </c>
      <c r="C141" s="30"/>
      <c r="D141" s="30"/>
      <c r="E141" s="30"/>
      <c r="F141" s="30">
        <v>1</v>
      </c>
      <c r="G141" s="30"/>
      <c r="H141" s="30">
        <v>2195</v>
      </c>
      <c r="I141" s="30"/>
      <c r="J141" s="30"/>
      <c r="K141" s="30"/>
    </row>
    <row r="142" spans="1:11" s="21" customFormat="1" x14ac:dyDescent="0.3">
      <c r="A142" s="22" t="s">
        <v>129</v>
      </c>
      <c r="B142" s="20" t="s">
        <v>151</v>
      </c>
      <c r="C142" s="30"/>
      <c r="D142" s="30"/>
      <c r="E142" s="30"/>
      <c r="F142" s="30">
        <v>1</v>
      </c>
      <c r="G142" s="30"/>
      <c r="H142" s="30">
        <v>2195</v>
      </c>
      <c r="I142" s="30"/>
      <c r="J142" s="30"/>
      <c r="K142" s="30"/>
    </row>
    <row r="143" spans="1:11" s="21" customFormat="1" x14ac:dyDescent="0.3">
      <c r="A143" s="22" t="s">
        <v>129</v>
      </c>
      <c r="B143" s="20" t="s">
        <v>151</v>
      </c>
      <c r="C143" s="30"/>
      <c r="D143" s="30"/>
      <c r="E143" s="30"/>
      <c r="F143" s="30">
        <v>1</v>
      </c>
      <c r="G143" s="30"/>
      <c r="H143" s="30">
        <v>2195</v>
      </c>
      <c r="I143" s="30"/>
      <c r="J143" s="30"/>
      <c r="K143" s="30"/>
    </row>
    <row r="144" spans="1:11" s="21" customFormat="1" x14ac:dyDescent="0.3">
      <c r="A144" s="22" t="s">
        <v>129</v>
      </c>
      <c r="B144" s="20" t="s">
        <v>151</v>
      </c>
      <c r="C144" s="30"/>
      <c r="D144" s="30"/>
      <c r="E144" s="30"/>
      <c r="F144" s="30">
        <v>1</v>
      </c>
      <c r="G144" s="30"/>
      <c r="H144" s="30">
        <v>2195</v>
      </c>
      <c r="I144" s="30"/>
      <c r="J144" s="30"/>
      <c r="K144" s="30"/>
    </row>
    <row r="145" spans="1:11" s="21" customFormat="1" x14ac:dyDescent="0.3">
      <c r="A145" s="22" t="s">
        <v>129</v>
      </c>
      <c r="B145" s="20" t="s">
        <v>151</v>
      </c>
      <c r="C145" s="30"/>
      <c r="D145" s="30"/>
      <c r="E145" s="30"/>
      <c r="F145" s="30">
        <v>1</v>
      </c>
      <c r="G145" s="30"/>
      <c r="H145" s="30">
        <v>2195</v>
      </c>
      <c r="I145" s="30"/>
      <c r="J145" s="30"/>
      <c r="K145" s="30"/>
    </row>
    <row r="146" spans="1:11" s="21" customFormat="1" x14ac:dyDescent="0.3">
      <c r="A146" s="22" t="s">
        <v>129</v>
      </c>
      <c r="B146" s="20" t="s">
        <v>151</v>
      </c>
      <c r="C146" s="30"/>
      <c r="D146" s="30"/>
      <c r="E146" s="30"/>
      <c r="F146" s="30">
        <v>1</v>
      </c>
      <c r="G146" s="30"/>
      <c r="H146" s="30">
        <v>2195</v>
      </c>
      <c r="I146" s="30"/>
      <c r="J146" s="30"/>
      <c r="K146" s="30"/>
    </row>
    <row r="147" spans="1:11" s="21" customFormat="1" x14ac:dyDescent="0.3">
      <c r="A147" s="22" t="s">
        <v>129</v>
      </c>
      <c r="B147" s="20" t="s">
        <v>151</v>
      </c>
      <c r="C147" s="30"/>
      <c r="D147" s="30"/>
      <c r="E147" s="30"/>
      <c r="F147" s="30">
        <v>1</v>
      </c>
      <c r="G147" s="30"/>
      <c r="H147" s="30">
        <v>2195</v>
      </c>
      <c r="I147" s="30"/>
      <c r="J147" s="30"/>
      <c r="K147" s="30"/>
    </row>
    <row r="148" spans="1:11" s="21" customFormat="1" x14ac:dyDescent="0.3">
      <c r="A148" s="22" t="s">
        <v>129</v>
      </c>
      <c r="B148" s="20" t="s">
        <v>151</v>
      </c>
      <c r="C148" s="30"/>
      <c r="D148" s="30"/>
      <c r="E148" s="30"/>
      <c r="F148" s="30">
        <v>1</v>
      </c>
      <c r="G148" s="30"/>
      <c r="H148" s="30">
        <v>2195</v>
      </c>
      <c r="I148" s="30"/>
      <c r="J148" s="30"/>
      <c r="K148" s="30"/>
    </row>
    <row r="149" spans="1:11" s="21" customFormat="1" x14ac:dyDescent="0.3">
      <c r="A149" s="22" t="s">
        <v>129</v>
      </c>
      <c r="B149" s="20" t="s">
        <v>151</v>
      </c>
      <c r="C149" s="30"/>
      <c r="D149" s="30"/>
      <c r="E149" s="30"/>
      <c r="F149" s="30">
        <v>1</v>
      </c>
      <c r="G149" s="30"/>
      <c r="H149" s="30">
        <v>2195</v>
      </c>
      <c r="I149" s="30"/>
      <c r="J149" s="30"/>
      <c r="K149" s="30"/>
    </row>
    <row r="150" spans="1:11" s="21" customFormat="1" x14ac:dyDescent="0.3">
      <c r="A150" s="22" t="s">
        <v>129</v>
      </c>
      <c r="B150" s="20" t="s">
        <v>151</v>
      </c>
      <c r="C150" s="30"/>
      <c r="D150" s="30"/>
      <c r="E150" s="30"/>
      <c r="F150" s="30">
        <v>1</v>
      </c>
      <c r="G150" s="30"/>
      <c r="H150" s="30">
        <v>2195</v>
      </c>
      <c r="I150" s="30"/>
      <c r="J150" s="30"/>
      <c r="K150" s="30"/>
    </row>
    <row r="151" spans="1:11" s="21" customFormat="1" x14ac:dyDescent="0.3">
      <c r="A151" s="22" t="s">
        <v>129</v>
      </c>
      <c r="B151" s="20" t="s">
        <v>151</v>
      </c>
      <c r="C151" s="30"/>
      <c r="D151" s="30"/>
      <c r="E151" s="30"/>
      <c r="F151" s="30">
        <v>1</v>
      </c>
      <c r="G151" s="30"/>
      <c r="H151" s="30">
        <v>2195</v>
      </c>
      <c r="I151" s="30"/>
      <c r="J151" s="30"/>
      <c r="K151" s="30"/>
    </row>
    <row r="152" spans="1:11" s="21" customFormat="1" x14ac:dyDescent="0.3">
      <c r="A152" s="22" t="s">
        <v>129</v>
      </c>
      <c r="B152" s="20" t="s">
        <v>151</v>
      </c>
      <c r="C152" s="30"/>
      <c r="D152" s="30"/>
      <c r="E152" s="30"/>
      <c r="F152" s="30">
        <v>1</v>
      </c>
      <c r="G152" s="30"/>
      <c r="H152" s="30">
        <v>2195</v>
      </c>
      <c r="I152" s="30"/>
      <c r="J152" s="30"/>
      <c r="K152" s="30"/>
    </row>
    <row r="153" spans="1:11" s="21" customFormat="1" x14ac:dyDescent="0.3">
      <c r="A153" s="22" t="s">
        <v>129</v>
      </c>
      <c r="B153" s="20" t="s">
        <v>151</v>
      </c>
      <c r="C153" s="30"/>
      <c r="D153" s="30"/>
      <c r="E153" s="30"/>
      <c r="F153" s="30">
        <v>1</v>
      </c>
      <c r="G153" s="30"/>
      <c r="H153" s="30">
        <v>2195</v>
      </c>
      <c r="I153" s="30"/>
      <c r="J153" s="30"/>
      <c r="K153" s="30"/>
    </row>
    <row r="154" spans="1:11" s="21" customFormat="1" x14ac:dyDescent="0.3">
      <c r="A154" s="22" t="s">
        <v>129</v>
      </c>
      <c r="B154" s="20" t="s">
        <v>151</v>
      </c>
      <c r="C154" s="30"/>
      <c r="D154" s="30"/>
      <c r="E154" s="30"/>
      <c r="F154" s="30">
        <v>1</v>
      </c>
      <c r="G154" s="30"/>
      <c r="H154" s="30">
        <v>2195</v>
      </c>
      <c r="I154" s="30"/>
      <c r="J154" s="30"/>
      <c r="K154" s="30"/>
    </row>
    <row r="155" spans="1:11" s="21" customFormat="1" x14ac:dyDescent="0.3">
      <c r="A155" s="22" t="s">
        <v>129</v>
      </c>
      <c r="B155" s="20" t="s">
        <v>151</v>
      </c>
      <c r="C155" s="30"/>
      <c r="D155" s="30"/>
      <c r="E155" s="30"/>
      <c r="F155" s="30">
        <v>1</v>
      </c>
      <c r="G155" s="30"/>
      <c r="H155" s="30">
        <v>2195</v>
      </c>
      <c r="I155" s="30"/>
      <c r="J155" s="30"/>
      <c r="K155" s="30"/>
    </row>
    <row r="156" spans="1:11" s="21" customFormat="1" x14ac:dyDescent="0.3">
      <c r="A156" s="22" t="s">
        <v>129</v>
      </c>
      <c r="B156" s="20" t="s">
        <v>151</v>
      </c>
      <c r="C156" s="30"/>
      <c r="D156" s="30"/>
      <c r="E156" s="30"/>
      <c r="F156" s="30">
        <v>1</v>
      </c>
      <c r="G156" s="30"/>
      <c r="H156" s="30">
        <v>2195</v>
      </c>
      <c r="I156" s="30"/>
      <c r="J156" s="30"/>
      <c r="K156" s="30"/>
    </row>
    <row r="157" spans="1:11" s="21" customFormat="1" x14ac:dyDescent="0.3">
      <c r="A157" s="22" t="s">
        <v>129</v>
      </c>
      <c r="B157" s="20" t="s">
        <v>151</v>
      </c>
      <c r="C157" s="30"/>
      <c r="D157" s="30"/>
      <c r="E157" s="30"/>
      <c r="F157" s="30">
        <v>1</v>
      </c>
      <c r="G157" s="30"/>
      <c r="H157" s="30">
        <v>2195</v>
      </c>
      <c r="I157" s="30"/>
      <c r="J157" s="30"/>
      <c r="K157" s="30"/>
    </row>
    <row r="158" spans="1:11" s="21" customFormat="1" x14ac:dyDescent="0.3">
      <c r="A158" s="22" t="s">
        <v>129</v>
      </c>
      <c r="B158" s="20" t="s">
        <v>151</v>
      </c>
      <c r="C158" s="30"/>
      <c r="D158" s="30"/>
      <c r="E158" s="30"/>
      <c r="F158" s="30">
        <v>1</v>
      </c>
      <c r="G158" s="30"/>
      <c r="H158" s="30">
        <v>2195</v>
      </c>
      <c r="I158" s="30"/>
      <c r="J158" s="30"/>
      <c r="K158" s="30"/>
    </row>
    <row r="159" spans="1:11" s="21" customFormat="1" x14ac:dyDescent="0.3">
      <c r="A159" s="22" t="s">
        <v>129</v>
      </c>
      <c r="B159" s="20" t="s">
        <v>151</v>
      </c>
      <c r="C159" s="30"/>
      <c r="D159" s="30"/>
      <c r="E159" s="30"/>
      <c r="F159" s="30">
        <v>1</v>
      </c>
      <c r="G159" s="30"/>
      <c r="H159" s="30">
        <v>2195</v>
      </c>
      <c r="I159" s="30"/>
      <c r="J159" s="30"/>
      <c r="K159" s="30"/>
    </row>
    <row r="160" spans="1:11" s="21" customFormat="1" x14ac:dyDescent="0.3">
      <c r="A160" s="22" t="s">
        <v>129</v>
      </c>
      <c r="B160" s="20" t="s">
        <v>151</v>
      </c>
      <c r="C160" s="30"/>
      <c r="D160" s="30"/>
      <c r="E160" s="30"/>
      <c r="F160" s="30">
        <v>1</v>
      </c>
      <c r="G160" s="30"/>
      <c r="H160" s="30">
        <v>2195</v>
      </c>
      <c r="I160" s="30"/>
      <c r="J160" s="30"/>
      <c r="K160" s="30"/>
    </row>
    <row r="161" spans="1:11" s="21" customFormat="1" x14ac:dyDescent="0.3">
      <c r="A161" s="22" t="s">
        <v>129</v>
      </c>
      <c r="B161" s="20" t="s">
        <v>151</v>
      </c>
      <c r="C161" s="30"/>
      <c r="D161" s="30"/>
      <c r="E161" s="30"/>
      <c r="F161" s="30">
        <v>1</v>
      </c>
      <c r="G161" s="30"/>
      <c r="H161" s="30">
        <v>2195</v>
      </c>
      <c r="I161" s="30"/>
      <c r="J161" s="30"/>
      <c r="K161" s="30"/>
    </row>
    <row r="162" spans="1:11" s="21" customFormat="1" x14ac:dyDescent="0.3">
      <c r="A162" s="22" t="s">
        <v>129</v>
      </c>
      <c r="B162" s="20" t="s">
        <v>151</v>
      </c>
      <c r="C162" s="30"/>
      <c r="D162" s="30"/>
      <c r="E162" s="30"/>
      <c r="F162" s="30">
        <v>1</v>
      </c>
      <c r="G162" s="30"/>
      <c r="H162" s="30">
        <v>2195</v>
      </c>
      <c r="I162" s="30"/>
      <c r="J162" s="30"/>
      <c r="K162" s="30"/>
    </row>
    <row r="163" spans="1:11" s="21" customFormat="1" x14ac:dyDescent="0.3">
      <c r="A163" s="22" t="s">
        <v>129</v>
      </c>
      <c r="B163" s="20" t="s">
        <v>151</v>
      </c>
      <c r="C163" s="30"/>
      <c r="D163" s="30"/>
      <c r="E163" s="30"/>
      <c r="F163" s="30">
        <v>1</v>
      </c>
      <c r="G163" s="30"/>
      <c r="H163" s="30">
        <v>2195</v>
      </c>
      <c r="I163" s="30"/>
      <c r="J163" s="30"/>
      <c r="K163" s="30"/>
    </row>
    <row r="164" spans="1:11" s="21" customFormat="1" x14ac:dyDescent="0.3">
      <c r="A164" s="22" t="s">
        <v>129</v>
      </c>
      <c r="B164" s="20" t="s">
        <v>151</v>
      </c>
      <c r="C164" s="30"/>
      <c r="D164" s="30"/>
      <c r="E164" s="30"/>
      <c r="F164" s="30">
        <v>1</v>
      </c>
      <c r="G164" s="30"/>
      <c r="H164" s="30">
        <v>2195</v>
      </c>
      <c r="I164" s="30"/>
      <c r="J164" s="30"/>
      <c r="K164" s="30"/>
    </row>
    <row r="165" spans="1:11" s="21" customFormat="1" x14ac:dyDescent="0.3">
      <c r="A165" s="22" t="s">
        <v>129</v>
      </c>
      <c r="B165" s="20" t="s">
        <v>151</v>
      </c>
      <c r="C165" s="30"/>
      <c r="D165" s="30"/>
      <c r="E165" s="30"/>
      <c r="F165" s="30">
        <v>1</v>
      </c>
      <c r="G165" s="30"/>
      <c r="H165" s="30">
        <v>2195</v>
      </c>
      <c r="I165" s="30"/>
      <c r="J165" s="30"/>
      <c r="K165" s="30"/>
    </row>
    <row r="166" spans="1:11" s="21" customFormat="1" x14ac:dyDescent="0.3">
      <c r="A166" s="22" t="s">
        <v>129</v>
      </c>
      <c r="B166" s="20" t="s">
        <v>151</v>
      </c>
      <c r="C166" s="30"/>
      <c r="D166" s="30"/>
      <c r="E166" s="30"/>
      <c r="F166" s="30">
        <v>1</v>
      </c>
      <c r="G166" s="30"/>
      <c r="H166" s="30">
        <v>2195</v>
      </c>
      <c r="I166" s="30"/>
      <c r="J166" s="30"/>
      <c r="K166" s="30"/>
    </row>
    <row r="167" spans="1:11" s="21" customFormat="1" x14ac:dyDescent="0.3">
      <c r="A167" s="22" t="s">
        <v>129</v>
      </c>
      <c r="B167" s="20" t="s">
        <v>151</v>
      </c>
      <c r="C167" s="30"/>
      <c r="D167" s="30"/>
      <c r="E167" s="30"/>
      <c r="F167" s="30">
        <v>1</v>
      </c>
      <c r="G167" s="30"/>
      <c r="H167" s="30">
        <v>2195</v>
      </c>
      <c r="I167" s="30"/>
      <c r="J167" s="30"/>
      <c r="K167" s="30"/>
    </row>
    <row r="168" spans="1:11" s="21" customFormat="1" x14ac:dyDescent="0.3">
      <c r="A168" s="22" t="s">
        <v>129</v>
      </c>
      <c r="B168" s="20" t="s">
        <v>151</v>
      </c>
      <c r="C168" s="30"/>
      <c r="D168" s="30"/>
      <c r="E168" s="30"/>
      <c r="F168" s="30">
        <v>1</v>
      </c>
      <c r="G168" s="30"/>
      <c r="H168" s="30">
        <v>2195</v>
      </c>
      <c r="I168" s="30"/>
      <c r="J168" s="30"/>
      <c r="K168" s="30"/>
    </row>
    <row r="169" spans="1:11" s="21" customFormat="1" x14ac:dyDescent="0.3">
      <c r="A169" s="22" t="s">
        <v>129</v>
      </c>
      <c r="B169" s="20" t="s">
        <v>152</v>
      </c>
      <c r="C169" s="30"/>
      <c r="D169" s="30"/>
      <c r="E169" s="30"/>
      <c r="F169" s="30">
        <v>1</v>
      </c>
      <c r="G169" s="30"/>
      <c r="H169" s="30">
        <v>17648</v>
      </c>
      <c r="I169" s="30"/>
      <c r="J169" s="30"/>
      <c r="K169" s="30"/>
    </row>
    <row r="170" spans="1:11" s="21" customFormat="1" x14ac:dyDescent="0.3">
      <c r="A170" s="22" t="s">
        <v>129</v>
      </c>
      <c r="B170" s="20" t="s">
        <v>153</v>
      </c>
      <c r="C170" s="30"/>
      <c r="D170" s="30"/>
      <c r="E170" s="30"/>
      <c r="F170" s="30">
        <v>1</v>
      </c>
      <c r="G170" s="30"/>
      <c r="H170" s="30">
        <v>12000</v>
      </c>
      <c r="I170" s="30"/>
      <c r="J170" s="30"/>
      <c r="K170" s="30"/>
    </row>
    <row r="171" spans="1:11" s="21" customFormat="1" x14ac:dyDescent="0.3">
      <c r="A171" s="22" t="s">
        <v>129</v>
      </c>
      <c r="B171" s="20" t="s">
        <v>153</v>
      </c>
      <c r="C171" s="30"/>
      <c r="D171" s="30"/>
      <c r="E171" s="30"/>
      <c r="F171" s="30">
        <v>1</v>
      </c>
      <c r="G171" s="30"/>
      <c r="H171" s="30">
        <v>12000</v>
      </c>
      <c r="I171" s="30"/>
      <c r="J171" s="30"/>
      <c r="K171" s="30"/>
    </row>
    <row r="172" spans="1:11" s="21" customFormat="1" x14ac:dyDescent="0.3">
      <c r="A172" s="22" t="s">
        <v>129</v>
      </c>
      <c r="B172" s="20" t="s">
        <v>153</v>
      </c>
      <c r="C172" s="30"/>
      <c r="D172" s="30"/>
      <c r="E172" s="30"/>
      <c r="F172" s="30">
        <v>1</v>
      </c>
      <c r="G172" s="30"/>
      <c r="H172" s="30">
        <v>12000</v>
      </c>
      <c r="I172" s="30"/>
      <c r="J172" s="30"/>
      <c r="K172" s="30"/>
    </row>
    <row r="173" spans="1:11" s="21" customFormat="1" x14ac:dyDescent="0.3">
      <c r="A173" s="22" t="s">
        <v>129</v>
      </c>
      <c r="B173" s="20" t="s">
        <v>153</v>
      </c>
      <c r="C173" s="30"/>
      <c r="D173" s="30"/>
      <c r="E173" s="30"/>
      <c r="F173" s="30">
        <v>1</v>
      </c>
      <c r="G173" s="30"/>
      <c r="H173" s="30">
        <v>12000</v>
      </c>
      <c r="I173" s="30"/>
      <c r="J173" s="30"/>
      <c r="K173" s="30"/>
    </row>
    <row r="174" spans="1:11" s="21" customFormat="1" x14ac:dyDescent="0.3">
      <c r="A174" s="22" t="s">
        <v>129</v>
      </c>
      <c r="B174" s="20" t="s">
        <v>153</v>
      </c>
      <c r="C174" s="30"/>
      <c r="D174" s="30"/>
      <c r="E174" s="30"/>
      <c r="F174" s="30">
        <v>1</v>
      </c>
      <c r="G174" s="30"/>
      <c r="H174" s="30">
        <v>12000</v>
      </c>
      <c r="I174" s="30"/>
      <c r="J174" s="30"/>
      <c r="K174" s="30"/>
    </row>
    <row r="175" spans="1:11" s="21" customFormat="1" x14ac:dyDescent="0.3">
      <c r="A175" s="22" t="s">
        <v>129</v>
      </c>
      <c r="B175" s="20" t="s">
        <v>153</v>
      </c>
      <c r="C175" s="30"/>
      <c r="D175" s="30"/>
      <c r="E175" s="30"/>
      <c r="F175" s="30">
        <v>1</v>
      </c>
      <c r="G175" s="30"/>
      <c r="H175" s="30">
        <v>12000</v>
      </c>
      <c r="I175" s="30"/>
      <c r="J175" s="30"/>
      <c r="K175" s="30"/>
    </row>
    <row r="176" spans="1:11" s="21" customFormat="1" x14ac:dyDescent="0.3">
      <c r="A176" s="22" t="s">
        <v>129</v>
      </c>
      <c r="B176" s="20" t="s">
        <v>154</v>
      </c>
      <c r="C176" s="30"/>
      <c r="D176" s="30"/>
      <c r="E176" s="30"/>
      <c r="F176" s="30">
        <v>1</v>
      </c>
      <c r="G176" s="30"/>
      <c r="H176" s="30">
        <v>28490</v>
      </c>
      <c r="I176" s="30"/>
      <c r="J176" s="30"/>
      <c r="K176" s="30"/>
    </row>
    <row r="177" spans="1:11" s="21" customFormat="1" x14ac:dyDescent="0.3">
      <c r="A177" s="22" t="s">
        <v>129</v>
      </c>
      <c r="B177" s="20" t="s">
        <v>154</v>
      </c>
      <c r="C177" s="30"/>
      <c r="D177" s="30"/>
      <c r="E177" s="30"/>
      <c r="F177" s="30">
        <v>1</v>
      </c>
      <c r="G177" s="30"/>
      <c r="H177" s="30">
        <v>28490</v>
      </c>
      <c r="I177" s="30"/>
      <c r="J177" s="30"/>
      <c r="K177" s="30"/>
    </row>
    <row r="178" spans="1:11" x14ac:dyDescent="0.3">
      <c r="A178" s="17" t="s">
        <v>125</v>
      </c>
      <c r="B178" s="11" t="s">
        <v>155</v>
      </c>
      <c r="C178" s="29">
        <f>C179</f>
        <v>0</v>
      </c>
      <c r="D178" s="29">
        <f t="shared" ref="D178:K178" si="98">D179</f>
        <v>0</v>
      </c>
      <c r="E178" s="29">
        <f t="shared" si="98"/>
        <v>0</v>
      </c>
      <c r="F178" s="29">
        <f t="shared" si="98"/>
        <v>1</v>
      </c>
      <c r="G178" s="29">
        <f t="shared" si="98"/>
        <v>0</v>
      </c>
      <c r="H178" s="29">
        <f t="shared" si="98"/>
        <v>14990</v>
      </c>
      <c r="I178" s="29">
        <f t="shared" si="98"/>
        <v>0</v>
      </c>
      <c r="J178" s="29">
        <f t="shared" si="98"/>
        <v>0</v>
      </c>
      <c r="K178" s="29">
        <f t="shared" si="98"/>
        <v>0</v>
      </c>
    </row>
    <row r="179" spans="1:11" s="21" customFormat="1" x14ac:dyDescent="0.3">
      <c r="A179" s="22" t="s">
        <v>129</v>
      </c>
      <c r="B179" s="20" t="s">
        <v>156</v>
      </c>
      <c r="C179" s="30"/>
      <c r="D179" s="30"/>
      <c r="E179" s="30"/>
      <c r="F179" s="30">
        <v>1</v>
      </c>
      <c r="G179" s="30"/>
      <c r="H179" s="30">
        <v>14990</v>
      </c>
      <c r="I179" s="30"/>
      <c r="J179" s="30"/>
      <c r="K179" s="30"/>
    </row>
    <row r="180" spans="1:11" x14ac:dyDescent="0.3">
      <c r="A180" s="17" t="s">
        <v>125</v>
      </c>
      <c r="B180" s="11" t="s">
        <v>157</v>
      </c>
      <c r="C180" s="29">
        <f>C181+C182+C183+C184</f>
        <v>1</v>
      </c>
      <c r="D180" s="29">
        <f t="shared" ref="D180:K180" si="99">D181+D182+D183+D184</f>
        <v>0</v>
      </c>
      <c r="E180" s="29">
        <f t="shared" si="99"/>
        <v>14690</v>
      </c>
      <c r="F180" s="29">
        <f t="shared" si="99"/>
        <v>3</v>
      </c>
      <c r="G180" s="29">
        <f t="shared" si="99"/>
        <v>0</v>
      </c>
      <c r="H180" s="29">
        <f t="shared" si="99"/>
        <v>59600</v>
      </c>
      <c r="I180" s="29">
        <f t="shared" si="99"/>
        <v>0</v>
      </c>
      <c r="J180" s="29">
        <f t="shared" si="99"/>
        <v>0</v>
      </c>
      <c r="K180" s="29">
        <f t="shared" si="99"/>
        <v>0</v>
      </c>
    </row>
    <row r="181" spans="1:11" s="21" customFormat="1" x14ac:dyDescent="0.3">
      <c r="A181" s="22" t="s">
        <v>129</v>
      </c>
      <c r="B181" s="20" t="s">
        <v>158</v>
      </c>
      <c r="C181" s="30">
        <v>1</v>
      </c>
      <c r="D181" s="30"/>
      <c r="E181" s="30">
        <v>14690</v>
      </c>
      <c r="F181" s="30"/>
      <c r="G181" s="30"/>
      <c r="H181" s="30"/>
      <c r="I181" s="30"/>
      <c r="J181" s="30"/>
      <c r="K181" s="30"/>
    </row>
    <row r="182" spans="1:11" s="21" customFormat="1" x14ac:dyDescent="0.3">
      <c r="A182" s="22" t="s">
        <v>129</v>
      </c>
      <c r="B182" s="20" t="s">
        <v>159</v>
      </c>
      <c r="C182" s="30"/>
      <c r="D182" s="30"/>
      <c r="E182" s="30"/>
      <c r="F182" s="30">
        <v>1</v>
      </c>
      <c r="G182" s="30"/>
      <c r="H182" s="30">
        <v>11800</v>
      </c>
      <c r="I182" s="30"/>
      <c r="J182" s="30"/>
      <c r="K182" s="30"/>
    </row>
    <row r="183" spans="1:11" s="21" customFormat="1" ht="37.5" x14ac:dyDescent="0.3">
      <c r="A183" s="22" t="s">
        <v>129</v>
      </c>
      <c r="B183" s="18" t="s">
        <v>255</v>
      </c>
      <c r="C183" s="30"/>
      <c r="D183" s="30"/>
      <c r="E183" s="30"/>
      <c r="F183" s="30">
        <v>1</v>
      </c>
      <c r="G183" s="30"/>
      <c r="H183" s="30">
        <v>27900</v>
      </c>
      <c r="I183" s="30"/>
      <c r="J183" s="30"/>
      <c r="K183" s="30"/>
    </row>
    <row r="184" spans="1:11" s="21" customFormat="1" x14ac:dyDescent="0.3">
      <c r="A184" s="22" t="s">
        <v>129</v>
      </c>
      <c r="B184" s="20" t="s">
        <v>160</v>
      </c>
      <c r="C184" s="30"/>
      <c r="D184" s="30"/>
      <c r="E184" s="30"/>
      <c r="F184" s="30">
        <v>1</v>
      </c>
      <c r="G184" s="30"/>
      <c r="H184" s="30">
        <v>19900</v>
      </c>
      <c r="I184" s="30"/>
      <c r="J184" s="30"/>
      <c r="K184" s="30"/>
    </row>
    <row r="185" spans="1:11" x14ac:dyDescent="0.3">
      <c r="A185" s="17" t="s">
        <v>125</v>
      </c>
      <c r="B185" s="11" t="s">
        <v>161</v>
      </c>
      <c r="C185" s="29">
        <f>SUM(C186:C218)</f>
        <v>0</v>
      </c>
      <c r="D185" s="29">
        <f t="shared" ref="D185:K185" si="100">SUM(D186:D218)</f>
        <v>0</v>
      </c>
      <c r="E185" s="29">
        <f t="shared" si="100"/>
        <v>0</v>
      </c>
      <c r="F185" s="29">
        <f t="shared" si="100"/>
        <v>33</v>
      </c>
      <c r="G185" s="29">
        <f t="shared" si="100"/>
        <v>0</v>
      </c>
      <c r="H185" s="29">
        <f t="shared" si="100"/>
        <v>461700</v>
      </c>
      <c r="I185" s="29">
        <f t="shared" si="100"/>
        <v>0</v>
      </c>
      <c r="J185" s="29">
        <f t="shared" si="100"/>
        <v>0</v>
      </c>
      <c r="K185" s="29">
        <f t="shared" si="100"/>
        <v>0</v>
      </c>
    </row>
    <row r="186" spans="1:11" s="21" customFormat="1" x14ac:dyDescent="0.3">
      <c r="A186" s="22" t="s">
        <v>129</v>
      </c>
      <c r="B186" s="20" t="s">
        <v>162</v>
      </c>
      <c r="C186" s="30"/>
      <c r="D186" s="30"/>
      <c r="E186" s="30"/>
      <c r="F186" s="30">
        <v>1</v>
      </c>
      <c r="G186" s="30"/>
      <c r="H186" s="30">
        <v>12940</v>
      </c>
      <c r="I186" s="30"/>
      <c r="J186" s="30"/>
      <c r="K186" s="30"/>
    </row>
    <row r="187" spans="1:11" s="21" customFormat="1" x14ac:dyDescent="0.3">
      <c r="A187" s="22" t="s">
        <v>129</v>
      </c>
      <c r="B187" s="20" t="s">
        <v>162</v>
      </c>
      <c r="C187" s="30"/>
      <c r="D187" s="30"/>
      <c r="E187" s="30"/>
      <c r="F187" s="30">
        <v>1</v>
      </c>
      <c r="G187" s="30"/>
      <c r="H187" s="30">
        <v>12940</v>
      </c>
      <c r="I187" s="30"/>
      <c r="J187" s="30"/>
      <c r="K187" s="30"/>
    </row>
    <row r="188" spans="1:11" s="21" customFormat="1" x14ac:dyDescent="0.3">
      <c r="A188" s="22" t="s">
        <v>129</v>
      </c>
      <c r="B188" s="20" t="s">
        <v>162</v>
      </c>
      <c r="C188" s="30"/>
      <c r="D188" s="30"/>
      <c r="E188" s="30"/>
      <c r="F188" s="30">
        <v>1</v>
      </c>
      <c r="G188" s="30"/>
      <c r="H188" s="30">
        <v>12940</v>
      </c>
      <c r="I188" s="30"/>
      <c r="J188" s="30"/>
      <c r="K188" s="30"/>
    </row>
    <row r="189" spans="1:11" s="21" customFormat="1" x14ac:dyDescent="0.3">
      <c r="A189" s="22" t="s">
        <v>129</v>
      </c>
      <c r="B189" s="20" t="s">
        <v>162</v>
      </c>
      <c r="C189" s="30"/>
      <c r="D189" s="30"/>
      <c r="E189" s="30"/>
      <c r="F189" s="30">
        <v>1</v>
      </c>
      <c r="G189" s="30"/>
      <c r="H189" s="30">
        <v>12940</v>
      </c>
      <c r="I189" s="30"/>
      <c r="J189" s="30"/>
      <c r="K189" s="30"/>
    </row>
    <row r="190" spans="1:11" s="21" customFormat="1" x14ac:dyDescent="0.3">
      <c r="A190" s="22" t="s">
        <v>129</v>
      </c>
      <c r="B190" s="20" t="s">
        <v>162</v>
      </c>
      <c r="C190" s="30"/>
      <c r="D190" s="30"/>
      <c r="E190" s="30"/>
      <c r="F190" s="30">
        <v>1</v>
      </c>
      <c r="G190" s="30"/>
      <c r="H190" s="30">
        <v>12940</v>
      </c>
      <c r="I190" s="30"/>
      <c r="J190" s="30"/>
      <c r="K190" s="30"/>
    </row>
    <row r="191" spans="1:11" s="21" customFormat="1" x14ac:dyDescent="0.3">
      <c r="A191" s="22" t="s">
        <v>129</v>
      </c>
      <c r="B191" s="20" t="s">
        <v>162</v>
      </c>
      <c r="C191" s="30"/>
      <c r="D191" s="30"/>
      <c r="E191" s="30"/>
      <c r="F191" s="30">
        <v>1</v>
      </c>
      <c r="G191" s="30"/>
      <c r="H191" s="30">
        <v>12940</v>
      </c>
      <c r="I191" s="30"/>
      <c r="J191" s="30"/>
      <c r="K191" s="30"/>
    </row>
    <row r="192" spans="1:11" s="21" customFormat="1" x14ac:dyDescent="0.3">
      <c r="A192" s="22" t="s">
        <v>129</v>
      </c>
      <c r="B192" s="20" t="s">
        <v>162</v>
      </c>
      <c r="C192" s="30"/>
      <c r="D192" s="30"/>
      <c r="E192" s="30"/>
      <c r="F192" s="30">
        <v>1</v>
      </c>
      <c r="G192" s="30"/>
      <c r="H192" s="30">
        <v>12940</v>
      </c>
      <c r="I192" s="30"/>
      <c r="J192" s="30"/>
      <c r="K192" s="30"/>
    </row>
    <row r="193" spans="1:11" s="21" customFormat="1" x14ac:dyDescent="0.3">
      <c r="A193" s="22" t="s">
        <v>129</v>
      </c>
      <c r="B193" s="20" t="s">
        <v>162</v>
      </c>
      <c r="C193" s="30"/>
      <c r="D193" s="30"/>
      <c r="E193" s="30"/>
      <c r="F193" s="30">
        <v>1</v>
      </c>
      <c r="G193" s="30"/>
      <c r="H193" s="30">
        <v>12940</v>
      </c>
      <c r="I193" s="30"/>
      <c r="J193" s="30"/>
      <c r="K193" s="30"/>
    </row>
    <row r="194" spans="1:11" s="21" customFormat="1" x14ac:dyDescent="0.3">
      <c r="A194" s="22" t="s">
        <v>129</v>
      </c>
      <c r="B194" s="20" t="s">
        <v>162</v>
      </c>
      <c r="C194" s="30"/>
      <c r="D194" s="30"/>
      <c r="E194" s="30"/>
      <c r="F194" s="30">
        <v>1</v>
      </c>
      <c r="G194" s="30"/>
      <c r="H194" s="30">
        <v>12940</v>
      </c>
      <c r="I194" s="30"/>
      <c r="J194" s="30"/>
      <c r="K194" s="30"/>
    </row>
    <row r="195" spans="1:11" s="21" customFormat="1" x14ac:dyDescent="0.3">
      <c r="A195" s="22" t="s">
        <v>129</v>
      </c>
      <c r="B195" s="20" t="s">
        <v>162</v>
      </c>
      <c r="C195" s="30"/>
      <c r="D195" s="30"/>
      <c r="E195" s="30"/>
      <c r="F195" s="30">
        <v>1</v>
      </c>
      <c r="G195" s="30"/>
      <c r="H195" s="30">
        <v>12940</v>
      </c>
      <c r="I195" s="30"/>
      <c r="J195" s="30"/>
      <c r="K195" s="30"/>
    </row>
    <row r="196" spans="1:11" s="21" customFormat="1" x14ac:dyDescent="0.3">
      <c r="A196" s="22" t="s">
        <v>129</v>
      </c>
      <c r="B196" s="20" t="s">
        <v>162</v>
      </c>
      <c r="C196" s="30"/>
      <c r="D196" s="30"/>
      <c r="E196" s="30"/>
      <c r="F196" s="30">
        <v>1</v>
      </c>
      <c r="G196" s="30"/>
      <c r="H196" s="30">
        <v>12940</v>
      </c>
      <c r="I196" s="30"/>
      <c r="J196" s="30"/>
      <c r="K196" s="30"/>
    </row>
    <row r="197" spans="1:11" s="21" customFormat="1" x14ac:dyDescent="0.3">
      <c r="A197" s="22" t="s">
        <v>129</v>
      </c>
      <c r="B197" s="20" t="s">
        <v>162</v>
      </c>
      <c r="C197" s="30"/>
      <c r="D197" s="30"/>
      <c r="E197" s="30"/>
      <c r="F197" s="30">
        <v>1</v>
      </c>
      <c r="G197" s="30"/>
      <c r="H197" s="30">
        <v>12940</v>
      </c>
      <c r="I197" s="30"/>
      <c r="J197" s="30"/>
      <c r="K197" s="30"/>
    </row>
    <row r="198" spans="1:11" s="21" customFormat="1" x14ac:dyDescent="0.3">
      <c r="A198" s="22" t="s">
        <v>129</v>
      </c>
      <c r="B198" s="20" t="s">
        <v>162</v>
      </c>
      <c r="C198" s="30"/>
      <c r="D198" s="30"/>
      <c r="E198" s="30"/>
      <c r="F198" s="30">
        <v>1</v>
      </c>
      <c r="G198" s="30"/>
      <c r="H198" s="30">
        <v>12940</v>
      </c>
      <c r="I198" s="30"/>
      <c r="J198" s="30"/>
      <c r="K198" s="30"/>
    </row>
    <row r="199" spans="1:11" s="21" customFormat="1" x14ac:dyDescent="0.3">
      <c r="A199" s="22" t="s">
        <v>129</v>
      </c>
      <c r="B199" s="20" t="s">
        <v>162</v>
      </c>
      <c r="C199" s="30"/>
      <c r="D199" s="30"/>
      <c r="E199" s="30"/>
      <c r="F199" s="30">
        <v>1</v>
      </c>
      <c r="G199" s="30"/>
      <c r="H199" s="30">
        <v>12940</v>
      </c>
      <c r="I199" s="30"/>
      <c r="J199" s="30"/>
      <c r="K199" s="30"/>
    </row>
    <row r="200" spans="1:11" s="21" customFormat="1" x14ac:dyDescent="0.3">
      <c r="A200" s="22" t="s">
        <v>129</v>
      </c>
      <c r="B200" s="20" t="s">
        <v>162</v>
      </c>
      <c r="C200" s="30"/>
      <c r="D200" s="30"/>
      <c r="E200" s="30"/>
      <c r="F200" s="30">
        <v>1</v>
      </c>
      <c r="G200" s="30"/>
      <c r="H200" s="30">
        <v>12940</v>
      </c>
      <c r="I200" s="30"/>
      <c r="J200" s="30"/>
      <c r="K200" s="30"/>
    </row>
    <row r="201" spans="1:11" s="21" customFormat="1" x14ac:dyDescent="0.3">
      <c r="A201" s="22" t="s">
        <v>129</v>
      </c>
      <c r="B201" s="20" t="s">
        <v>162</v>
      </c>
      <c r="C201" s="30"/>
      <c r="D201" s="30"/>
      <c r="E201" s="30"/>
      <c r="F201" s="30">
        <v>1</v>
      </c>
      <c r="G201" s="30"/>
      <c r="H201" s="30">
        <v>12940</v>
      </c>
      <c r="I201" s="30"/>
      <c r="J201" s="30"/>
      <c r="K201" s="30"/>
    </row>
    <row r="202" spans="1:11" s="21" customFormat="1" x14ac:dyDescent="0.3">
      <c r="A202" s="22" t="s">
        <v>129</v>
      </c>
      <c r="B202" s="20" t="s">
        <v>162</v>
      </c>
      <c r="C202" s="30"/>
      <c r="D202" s="30"/>
      <c r="E202" s="30"/>
      <c r="F202" s="30">
        <v>1</v>
      </c>
      <c r="G202" s="30"/>
      <c r="H202" s="30">
        <v>12940</v>
      </c>
      <c r="I202" s="30"/>
      <c r="J202" s="30"/>
      <c r="K202" s="30"/>
    </row>
    <row r="203" spans="1:11" s="21" customFormat="1" x14ac:dyDescent="0.3">
      <c r="A203" s="22" t="s">
        <v>129</v>
      </c>
      <c r="B203" s="20" t="s">
        <v>162</v>
      </c>
      <c r="C203" s="30"/>
      <c r="D203" s="30"/>
      <c r="E203" s="30"/>
      <c r="F203" s="30">
        <v>1</v>
      </c>
      <c r="G203" s="30"/>
      <c r="H203" s="30">
        <v>12940</v>
      </c>
      <c r="I203" s="30"/>
      <c r="J203" s="30"/>
      <c r="K203" s="30"/>
    </row>
    <row r="204" spans="1:11" s="21" customFormat="1" x14ac:dyDescent="0.3">
      <c r="A204" s="22" t="s">
        <v>129</v>
      </c>
      <c r="B204" s="20" t="s">
        <v>162</v>
      </c>
      <c r="C204" s="30"/>
      <c r="D204" s="30"/>
      <c r="E204" s="30"/>
      <c r="F204" s="30">
        <v>1</v>
      </c>
      <c r="G204" s="30"/>
      <c r="H204" s="30">
        <v>12940</v>
      </c>
      <c r="I204" s="30"/>
      <c r="J204" s="30"/>
      <c r="K204" s="30"/>
    </row>
    <row r="205" spans="1:11" s="21" customFormat="1" x14ac:dyDescent="0.3">
      <c r="A205" s="22" t="s">
        <v>129</v>
      </c>
      <c r="B205" s="20" t="s">
        <v>162</v>
      </c>
      <c r="C205" s="30"/>
      <c r="D205" s="30"/>
      <c r="E205" s="30"/>
      <c r="F205" s="30">
        <v>1</v>
      </c>
      <c r="G205" s="30"/>
      <c r="H205" s="30">
        <v>12940</v>
      </c>
      <c r="I205" s="30"/>
      <c r="J205" s="30"/>
      <c r="K205" s="30"/>
    </row>
    <row r="206" spans="1:11" s="21" customFormat="1" x14ac:dyDescent="0.3">
      <c r="A206" s="22" t="s">
        <v>129</v>
      </c>
      <c r="B206" s="20" t="s">
        <v>162</v>
      </c>
      <c r="C206" s="30"/>
      <c r="D206" s="30"/>
      <c r="E206" s="30"/>
      <c r="F206" s="30">
        <v>1</v>
      </c>
      <c r="G206" s="30"/>
      <c r="H206" s="30">
        <v>12940</v>
      </c>
      <c r="I206" s="30"/>
      <c r="J206" s="30"/>
      <c r="K206" s="30"/>
    </row>
    <row r="207" spans="1:11" s="21" customFormat="1" x14ac:dyDescent="0.3">
      <c r="A207" s="22" t="s">
        <v>129</v>
      </c>
      <c r="B207" s="20" t="s">
        <v>162</v>
      </c>
      <c r="C207" s="30"/>
      <c r="D207" s="30"/>
      <c r="E207" s="30"/>
      <c r="F207" s="30">
        <v>1</v>
      </c>
      <c r="G207" s="30"/>
      <c r="H207" s="30">
        <v>12940</v>
      </c>
      <c r="I207" s="30"/>
      <c r="J207" s="30"/>
      <c r="K207" s="30"/>
    </row>
    <row r="208" spans="1:11" s="21" customFormat="1" x14ac:dyDescent="0.3">
      <c r="A208" s="22" t="s">
        <v>129</v>
      </c>
      <c r="B208" s="20" t="s">
        <v>162</v>
      </c>
      <c r="C208" s="30"/>
      <c r="D208" s="30"/>
      <c r="E208" s="30"/>
      <c r="F208" s="30">
        <v>1</v>
      </c>
      <c r="G208" s="30"/>
      <c r="H208" s="30">
        <v>12940</v>
      </c>
      <c r="I208" s="30"/>
      <c r="J208" s="30"/>
      <c r="K208" s="30"/>
    </row>
    <row r="209" spans="1:11" s="21" customFormat="1" x14ac:dyDescent="0.3">
      <c r="A209" s="22" t="s">
        <v>129</v>
      </c>
      <c r="B209" s="20" t="s">
        <v>162</v>
      </c>
      <c r="C209" s="30"/>
      <c r="D209" s="30"/>
      <c r="E209" s="30"/>
      <c r="F209" s="30">
        <v>1</v>
      </c>
      <c r="G209" s="30"/>
      <c r="H209" s="30">
        <v>12940</v>
      </c>
      <c r="I209" s="30"/>
      <c r="J209" s="30"/>
      <c r="K209" s="30"/>
    </row>
    <row r="210" spans="1:11" s="21" customFormat="1" x14ac:dyDescent="0.3">
      <c r="A210" s="22" t="s">
        <v>129</v>
      </c>
      <c r="B210" s="20" t="s">
        <v>162</v>
      </c>
      <c r="C210" s="30"/>
      <c r="D210" s="30"/>
      <c r="E210" s="30"/>
      <c r="F210" s="30">
        <v>1</v>
      </c>
      <c r="G210" s="30"/>
      <c r="H210" s="30">
        <v>12940</v>
      </c>
      <c r="I210" s="30"/>
      <c r="J210" s="30"/>
      <c r="K210" s="30"/>
    </row>
    <row r="211" spans="1:11" s="21" customFormat="1" x14ac:dyDescent="0.3">
      <c r="A211" s="22" t="s">
        <v>129</v>
      </c>
      <c r="B211" s="20" t="s">
        <v>162</v>
      </c>
      <c r="C211" s="30"/>
      <c r="D211" s="30"/>
      <c r="E211" s="30"/>
      <c r="F211" s="30">
        <v>1</v>
      </c>
      <c r="G211" s="30"/>
      <c r="H211" s="30">
        <v>12940</v>
      </c>
      <c r="I211" s="30"/>
      <c r="J211" s="30"/>
      <c r="K211" s="30"/>
    </row>
    <row r="212" spans="1:11" s="21" customFormat="1" x14ac:dyDescent="0.3">
      <c r="A212" s="22" t="s">
        <v>129</v>
      </c>
      <c r="B212" s="20" t="s">
        <v>162</v>
      </c>
      <c r="C212" s="30"/>
      <c r="D212" s="30"/>
      <c r="E212" s="30"/>
      <c r="F212" s="30">
        <v>1</v>
      </c>
      <c r="G212" s="30"/>
      <c r="H212" s="30">
        <v>12940</v>
      </c>
      <c r="I212" s="30"/>
      <c r="J212" s="30"/>
      <c r="K212" s="30"/>
    </row>
    <row r="213" spans="1:11" s="21" customFormat="1" x14ac:dyDescent="0.3">
      <c r="A213" s="22" t="s">
        <v>129</v>
      </c>
      <c r="B213" s="20" t="s">
        <v>162</v>
      </c>
      <c r="C213" s="30"/>
      <c r="D213" s="30"/>
      <c r="E213" s="30"/>
      <c r="F213" s="30">
        <v>1</v>
      </c>
      <c r="G213" s="30"/>
      <c r="H213" s="30">
        <v>12940</v>
      </c>
      <c r="I213" s="30"/>
      <c r="J213" s="30"/>
      <c r="K213" s="30"/>
    </row>
    <row r="214" spans="1:11" s="21" customFormat="1" x14ac:dyDescent="0.3">
      <c r="A214" s="22" t="s">
        <v>129</v>
      </c>
      <c r="B214" s="20" t="s">
        <v>162</v>
      </c>
      <c r="C214" s="30"/>
      <c r="D214" s="30"/>
      <c r="E214" s="30"/>
      <c r="F214" s="30">
        <v>1</v>
      </c>
      <c r="G214" s="30"/>
      <c r="H214" s="30">
        <v>12940</v>
      </c>
      <c r="I214" s="30"/>
      <c r="J214" s="30"/>
      <c r="K214" s="30"/>
    </row>
    <row r="215" spans="1:11" s="21" customFormat="1" x14ac:dyDescent="0.3">
      <c r="A215" s="22" t="s">
        <v>129</v>
      </c>
      <c r="B215" s="20" t="s">
        <v>162</v>
      </c>
      <c r="C215" s="30"/>
      <c r="D215" s="30"/>
      <c r="E215" s="30"/>
      <c r="F215" s="30">
        <v>1</v>
      </c>
      <c r="G215" s="30"/>
      <c r="H215" s="30">
        <v>12940</v>
      </c>
      <c r="I215" s="30"/>
      <c r="J215" s="30"/>
      <c r="K215" s="30"/>
    </row>
    <row r="216" spans="1:11" s="21" customFormat="1" x14ac:dyDescent="0.3">
      <c r="A216" s="22" t="s">
        <v>129</v>
      </c>
      <c r="B216" s="20" t="s">
        <v>163</v>
      </c>
      <c r="C216" s="30"/>
      <c r="D216" s="30"/>
      <c r="E216" s="30"/>
      <c r="F216" s="30">
        <v>1</v>
      </c>
      <c r="G216" s="30"/>
      <c r="H216" s="30">
        <v>14900</v>
      </c>
      <c r="I216" s="30"/>
      <c r="J216" s="30"/>
      <c r="K216" s="30"/>
    </row>
    <row r="217" spans="1:11" s="21" customFormat="1" x14ac:dyDescent="0.3">
      <c r="A217" s="22" t="s">
        <v>129</v>
      </c>
      <c r="B217" s="20" t="s">
        <v>164</v>
      </c>
      <c r="C217" s="30"/>
      <c r="D217" s="30"/>
      <c r="E217" s="30"/>
      <c r="F217" s="30">
        <v>1</v>
      </c>
      <c r="G217" s="30"/>
      <c r="H217" s="30">
        <v>29300</v>
      </c>
      <c r="I217" s="30"/>
      <c r="J217" s="30"/>
      <c r="K217" s="30"/>
    </row>
    <row r="218" spans="1:11" s="21" customFormat="1" x14ac:dyDescent="0.3">
      <c r="A218" s="22" t="s">
        <v>129</v>
      </c>
      <c r="B218" s="20" t="s">
        <v>164</v>
      </c>
      <c r="C218" s="30"/>
      <c r="D218" s="30"/>
      <c r="E218" s="30"/>
      <c r="F218" s="30">
        <v>1</v>
      </c>
      <c r="G218" s="30"/>
      <c r="H218" s="30">
        <v>29300</v>
      </c>
      <c r="I218" s="30"/>
      <c r="J218" s="30"/>
      <c r="K218" s="30"/>
    </row>
    <row r="219" spans="1:11" x14ac:dyDescent="0.3">
      <c r="A219" s="17" t="s">
        <v>125</v>
      </c>
      <c r="B219" s="11" t="s">
        <v>170</v>
      </c>
      <c r="C219" s="29">
        <f>C220+C221+C222+C223</f>
        <v>0</v>
      </c>
      <c r="D219" s="29">
        <f t="shared" ref="D219:K219" si="101">D220+D221+D222+D223</f>
        <v>0</v>
      </c>
      <c r="E219" s="29">
        <f t="shared" si="101"/>
        <v>0</v>
      </c>
      <c r="F219" s="29">
        <f t="shared" si="101"/>
        <v>4</v>
      </c>
      <c r="G219" s="29">
        <f t="shared" si="101"/>
        <v>0</v>
      </c>
      <c r="H219" s="29">
        <f t="shared" si="101"/>
        <v>67300</v>
      </c>
      <c r="I219" s="29">
        <f t="shared" si="101"/>
        <v>0</v>
      </c>
      <c r="J219" s="29">
        <f t="shared" si="101"/>
        <v>0</v>
      </c>
      <c r="K219" s="29">
        <f t="shared" si="101"/>
        <v>0</v>
      </c>
    </row>
    <row r="220" spans="1:11" s="21" customFormat="1" x14ac:dyDescent="0.3">
      <c r="A220" s="22" t="s">
        <v>129</v>
      </c>
      <c r="B220" s="20" t="s">
        <v>171</v>
      </c>
      <c r="C220" s="30"/>
      <c r="D220" s="30"/>
      <c r="E220" s="30"/>
      <c r="F220" s="30">
        <v>1</v>
      </c>
      <c r="G220" s="30"/>
      <c r="H220" s="30">
        <v>12500</v>
      </c>
      <c r="I220" s="30"/>
      <c r="J220" s="30"/>
      <c r="K220" s="30"/>
    </row>
    <row r="221" spans="1:11" s="21" customFormat="1" x14ac:dyDescent="0.3">
      <c r="A221" s="22" t="s">
        <v>129</v>
      </c>
      <c r="B221" s="20" t="s">
        <v>171</v>
      </c>
      <c r="C221" s="30"/>
      <c r="D221" s="30"/>
      <c r="E221" s="30"/>
      <c r="F221" s="30">
        <v>1</v>
      </c>
      <c r="G221" s="30"/>
      <c r="H221" s="30">
        <v>12500</v>
      </c>
      <c r="I221" s="30"/>
      <c r="J221" s="30"/>
      <c r="K221" s="30"/>
    </row>
    <row r="222" spans="1:11" s="21" customFormat="1" x14ac:dyDescent="0.3">
      <c r="A222" s="22" t="s">
        <v>129</v>
      </c>
      <c r="B222" s="20" t="s">
        <v>172</v>
      </c>
      <c r="C222" s="30"/>
      <c r="D222" s="30"/>
      <c r="E222" s="30"/>
      <c r="F222" s="30">
        <v>1</v>
      </c>
      <c r="G222" s="30"/>
      <c r="H222" s="30">
        <v>29300</v>
      </c>
      <c r="I222" s="30"/>
      <c r="J222" s="30"/>
      <c r="K222" s="30"/>
    </row>
    <row r="223" spans="1:11" s="21" customFormat="1" x14ac:dyDescent="0.3">
      <c r="A223" s="22" t="s">
        <v>129</v>
      </c>
      <c r="B223" s="20" t="s">
        <v>173</v>
      </c>
      <c r="C223" s="30"/>
      <c r="D223" s="30"/>
      <c r="E223" s="30"/>
      <c r="F223" s="30">
        <v>1</v>
      </c>
      <c r="G223" s="30"/>
      <c r="H223" s="30">
        <v>13000</v>
      </c>
      <c r="I223" s="30"/>
      <c r="J223" s="30"/>
      <c r="K223" s="30"/>
    </row>
    <row r="224" spans="1:11" x14ac:dyDescent="0.3">
      <c r="A224" s="17" t="s">
        <v>125</v>
      </c>
      <c r="B224" s="11" t="s">
        <v>174</v>
      </c>
      <c r="C224" s="29">
        <f>C225</f>
        <v>1</v>
      </c>
      <c r="D224" s="29">
        <f t="shared" ref="D224:K224" si="102">D225</f>
        <v>0</v>
      </c>
      <c r="E224" s="29">
        <f t="shared" si="102"/>
        <v>49500</v>
      </c>
      <c r="F224" s="29">
        <f t="shared" si="102"/>
        <v>0</v>
      </c>
      <c r="G224" s="29">
        <f t="shared" si="102"/>
        <v>0</v>
      </c>
      <c r="H224" s="29">
        <f t="shared" si="102"/>
        <v>0</v>
      </c>
      <c r="I224" s="29">
        <f t="shared" si="102"/>
        <v>0</v>
      </c>
      <c r="J224" s="29">
        <f t="shared" si="102"/>
        <v>0</v>
      </c>
      <c r="K224" s="29">
        <f t="shared" si="102"/>
        <v>0</v>
      </c>
    </row>
    <row r="225" spans="1:11" s="21" customFormat="1" x14ac:dyDescent="0.3">
      <c r="A225" s="22" t="s">
        <v>129</v>
      </c>
      <c r="B225" s="20" t="s">
        <v>175</v>
      </c>
      <c r="C225" s="30">
        <v>1</v>
      </c>
      <c r="D225" s="30"/>
      <c r="E225" s="30">
        <v>49500</v>
      </c>
      <c r="F225" s="30"/>
      <c r="G225" s="30"/>
      <c r="H225" s="30"/>
      <c r="I225" s="30"/>
      <c r="J225" s="30"/>
      <c r="K225" s="30"/>
    </row>
    <row r="226" spans="1:11" x14ac:dyDescent="0.3">
      <c r="A226" s="17" t="s">
        <v>125</v>
      </c>
      <c r="B226" s="32" t="s">
        <v>186</v>
      </c>
      <c r="C226" s="29">
        <f>C227+C228+C229+C230</f>
        <v>4</v>
      </c>
      <c r="D226" s="29">
        <f t="shared" ref="D226:K226" si="103">D227+D228+D229+D230</f>
        <v>0</v>
      </c>
      <c r="E226" s="29">
        <f t="shared" si="103"/>
        <v>54000</v>
      </c>
      <c r="F226" s="29">
        <f t="shared" si="103"/>
        <v>0</v>
      </c>
      <c r="G226" s="29">
        <f t="shared" si="103"/>
        <v>0</v>
      </c>
      <c r="H226" s="29">
        <f t="shared" si="103"/>
        <v>0</v>
      </c>
      <c r="I226" s="29">
        <f t="shared" si="103"/>
        <v>0</v>
      </c>
      <c r="J226" s="29">
        <f t="shared" si="103"/>
        <v>0</v>
      </c>
      <c r="K226" s="29">
        <f t="shared" si="103"/>
        <v>0</v>
      </c>
    </row>
    <row r="227" spans="1:11" s="21" customFormat="1" x14ac:dyDescent="0.3">
      <c r="A227" s="22" t="s">
        <v>129</v>
      </c>
      <c r="B227" s="27" t="s">
        <v>187</v>
      </c>
      <c r="C227" s="30">
        <v>1</v>
      </c>
      <c r="D227" s="30"/>
      <c r="E227" s="30">
        <v>13500</v>
      </c>
      <c r="F227" s="30"/>
      <c r="G227" s="30"/>
      <c r="H227" s="30"/>
      <c r="I227" s="30"/>
      <c r="J227" s="30"/>
      <c r="K227" s="30"/>
    </row>
    <row r="228" spans="1:11" s="21" customFormat="1" x14ac:dyDescent="0.3">
      <c r="A228" s="22" t="s">
        <v>129</v>
      </c>
      <c r="B228" s="27" t="s">
        <v>187</v>
      </c>
      <c r="C228" s="30">
        <v>1</v>
      </c>
      <c r="D228" s="30"/>
      <c r="E228" s="30">
        <v>13500</v>
      </c>
      <c r="F228" s="30"/>
      <c r="G228" s="30"/>
      <c r="H228" s="30"/>
      <c r="I228" s="30"/>
      <c r="J228" s="30"/>
      <c r="K228" s="30"/>
    </row>
    <row r="229" spans="1:11" s="21" customFormat="1" x14ac:dyDescent="0.3">
      <c r="A229" s="22" t="s">
        <v>129</v>
      </c>
      <c r="B229" s="27" t="s">
        <v>187</v>
      </c>
      <c r="C229" s="30">
        <v>1</v>
      </c>
      <c r="D229" s="30"/>
      <c r="E229" s="30">
        <v>13500</v>
      </c>
      <c r="F229" s="30"/>
      <c r="G229" s="30"/>
      <c r="H229" s="30"/>
      <c r="I229" s="30"/>
      <c r="J229" s="30"/>
      <c r="K229" s="30"/>
    </row>
    <row r="230" spans="1:11" s="21" customFormat="1" x14ac:dyDescent="0.3">
      <c r="A230" s="22" t="s">
        <v>129</v>
      </c>
      <c r="B230" s="27" t="s">
        <v>187</v>
      </c>
      <c r="C230" s="30">
        <v>1</v>
      </c>
      <c r="D230" s="30"/>
      <c r="E230" s="30">
        <v>13500</v>
      </c>
      <c r="F230" s="30"/>
      <c r="G230" s="30"/>
      <c r="H230" s="30"/>
      <c r="I230" s="30"/>
      <c r="J230" s="30"/>
      <c r="K230" s="30"/>
    </row>
    <row r="231" spans="1:11" x14ac:dyDescent="0.3">
      <c r="A231" s="17" t="s">
        <v>125</v>
      </c>
      <c r="B231" s="32" t="s">
        <v>188</v>
      </c>
      <c r="C231" s="29">
        <f>C232+C233+C234</f>
        <v>3</v>
      </c>
      <c r="D231" s="29">
        <f t="shared" ref="D231:K231" si="104">D232+D233+D234</f>
        <v>0</v>
      </c>
      <c r="E231" s="29">
        <f t="shared" si="104"/>
        <v>40500</v>
      </c>
      <c r="F231" s="29">
        <f t="shared" si="104"/>
        <v>0</v>
      </c>
      <c r="G231" s="29">
        <f t="shared" si="104"/>
        <v>0</v>
      </c>
      <c r="H231" s="29">
        <f t="shared" si="104"/>
        <v>0</v>
      </c>
      <c r="I231" s="29">
        <f t="shared" si="104"/>
        <v>0</v>
      </c>
      <c r="J231" s="29">
        <f t="shared" si="104"/>
        <v>0</v>
      </c>
      <c r="K231" s="29">
        <f t="shared" si="104"/>
        <v>0</v>
      </c>
    </row>
    <row r="232" spans="1:11" s="21" customFormat="1" x14ac:dyDescent="0.3">
      <c r="A232" s="22" t="s">
        <v>129</v>
      </c>
      <c r="B232" s="27" t="s">
        <v>189</v>
      </c>
      <c r="C232" s="30">
        <v>1</v>
      </c>
      <c r="D232" s="30"/>
      <c r="E232" s="28">
        <v>13500</v>
      </c>
      <c r="F232" s="30"/>
      <c r="G232" s="30"/>
      <c r="H232" s="30"/>
      <c r="I232" s="30"/>
      <c r="J232" s="30"/>
      <c r="K232" s="30"/>
    </row>
    <row r="233" spans="1:11" s="21" customFormat="1" x14ac:dyDescent="0.3">
      <c r="A233" s="22" t="s">
        <v>129</v>
      </c>
      <c r="B233" s="27" t="s">
        <v>189</v>
      </c>
      <c r="C233" s="30">
        <v>1</v>
      </c>
      <c r="D233" s="30"/>
      <c r="E233" s="28">
        <v>13500</v>
      </c>
      <c r="F233" s="30"/>
      <c r="G233" s="30"/>
      <c r="H233" s="30"/>
      <c r="I233" s="30"/>
      <c r="J233" s="30"/>
      <c r="K233" s="30"/>
    </row>
    <row r="234" spans="1:11" s="21" customFormat="1" x14ac:dyDescent="0.3">
      <c r="A234" s="22" t="s">
        <v>129</v>
      </c>
      <c r="B234" s="27" t="s">
        <v>190</v>
      </c>
      <c r="C234" s="30">
        <v>1</v>
      </c>
      <c r="D234" s="30"/>
      <c r="E234" s="28">
        <v>13500</v>
      </c>
      <c r="F234" s="30"/>
      <c r="G234" s="30"/>
      <c r="H234" s="30"/>
      <c r="I234" s="30"/>
      <c r="J234" s="30"/>
      <c r="K234" s="30"/>
    </row>
    <row r="235" spans="1:11" x14ac:dyDescent="0.3">
      <c r="A235" s="17" t="s">
        <v>125</v>
      </c>
      <c r="B235" s="32" t="s">
        <v>191</v>
      </c>
      <c r="C235" s="29">
        <f>C236</f>
        <v>1</v>
      </c>
      <c r="D235" s="29">
        <f t="shared" ref="D235:K235" si="105">D236</f>
        <v>0</v>
      </c>
      <c r="E235" s="29">
        <f t="shared" si="105"/>
        <v>12000</v>
      </c>
      <c r="F235" s="29">
        <f t="shared" si="105"/>
        <v>0</v>
      </c>
      <c r="G235" s="29">
        <f t="shared" si="105"/>
        <v>0</v>
      </c>
      <c r="H235" s="29">
        <f t="shared" si="105"/>
        <v>0</v>
      </c>
      <c r="I235" s="29">
        <f t="shared" si="105"/>
        <v>0</v>
      </c>
      <c r="J235" s="29">
        <f t="shared" si="105"/>
        <v>0</v>
      </c>
      <c r="K235" s="29">
        <f t="shared" si="105"/>
        <v>0</v>
      </c>
    </row>
    <row r="236" spans="1:11" s="21" customFormat="1" x14ac:dyDescent="0.3">
      <c r="A236" s="22" t="s">
        <v>129</v>
      </c>
      <c r="B236" s="27" t="s">
        <v>192</v>
      </c>
      <c r="C236" s="30">
        <v>1</v>
      </c>
      <c r="D236" s="30"/>
      <c r="E236" s="28">
        <v>12000</v>
      </c>
      <c r="F236" s="30"/>
      <c r="G236" s="30"/>
      <c r="H236" s="30"/>
      <c r="I236" s="30"/>
      <c r="J236" s="30"/>
      <c r="K236" s="30"/>
    </row>
    <row r="237" spans="1:11" x14ac:dyDescent="0.3">
      <c r="A237" s="17" t="s">
        <v>125</v>
      </c>
      <c r="B237" s="32" t="s">
        <v>193</v>
      </c>
      <c r="C237" s="29">
        <f>C238</f>
        <v>1</v>
      </c>
      <c r="D237" s="29">
        <f t="shared" ref="D237:K237" si="106">D238</f>
        <v>0</v>
      </c>
      <c r="E237" s="29">
        <f t="shared" si="106"/>
        <v>12000</v>
      </c>
      <c r="F237" s="29">
        <f t="shared" si="106"/>
        <v>0</v>
      </c>
      <c r="G237" s="29">
        <f t="shared" si="106"/>
        <v>0</v>
      </c>
      <c r="H237" s="29">
        <f t="shared" si="106"/>
        <v>0</v>
      </c>
      <c r="I237" s="29">
        <f t="shared" si="106"/>
        <v>0</v>
      </c>
      <c r="J237" s="29">
        <f t="shared" si="106"/>
        <v>0</v>
      </c>
      <c r="K237" s="29">
        <f t="shared" si="106"/>
        <v>0</v>
      </c>
    </row>
    <row r="238" spans="1:11" s="21" customFormat="1" x14ac:dyDescent="0.3">
      <c r="A238" s="22" t="s">
        <v>129</v>
      </c>
      <c r="B238" s="27" t="s">
        <v>187</v>
      </c>
      <c r="C238" s="30">
        <v>1</v>
      </c>
      <c r="D238" s="30"/>
      <c r="E238" s="28">
        <v>12000</v>
      </c>
      <c r="F238" s="30"/>
      <c r="G238" s="30"/>
      <c r="H238" s="30"/>
      <c r="I238" s="30"/>
      <c r="J238" s="30"/>
      <c r="K238" s="30"/>
    </row>
    <row r="239" spans="1:11" x14ac:dyDescent="0.3">
      <c r="A239" s="10"/>
      <c r="B239" s="11" t="s">
        <v>194</v>
      </c>
      <c r="C239" s="29">
        <f>C240+C241+C242</f>
        <v>3</v>
      </c>
      <c r="D239" s="29">
        <f t="shared" ref="D239:K239" si="107">D240+D241+D242</f>
        <v>0</v>
      </c>
      <c r="E239" s="29">
        <f t="shared" si="107"/>
        <v>45000</v>
      </c>
      <c r="F239" s="29">
        <f t="shared" si="107"/>
        <v>0</v>
      </c>
      <c r="G239" s="29">
        <f t="shared" si="107"/>
        <v>0</v>
      </c>
      <c r="H239" s="29">
        <f t="shared" si="107"/>
        <v>0</v>
      </c>
      <c r="I239" s="29">
        <f t="shared" si="107"/>
        <v>0</v>
      </c>
      <c r="J239" s="29">
        <f t="shared" si="107"/>
        <v>0</v>
      </c>
      <c r="K239" s="29">
        <f t="shared" si="107"/>
        <v>0</v>
      </c>
    </row>
    <row r="240" spans="1:11" s="21" customFormat="1" x14ac:dyDescent="0.3">
      <c r="A240" s="22" t="s">
        <v>129</v>
      </c>
      <c r="B240" s="20" t="s">
        <v>195</v>
      </c>
      <c r="C240" s="30">
        <v>1</v>
      </c>
      <c r="D240" s="30"/>
      <c r="E240" s="30">
        <v>15000</v>
      </c>
      <c r="F240" s="30"/>
      <c r="G240" s="30"/>
      <c r="H240" s="30"/>
      <c r="I240" s="30"/>
      <c r="J240" s="30"/>
      <c r="K240" s="30"/>
    </row>
    <row r="241" spans="1:11" s="21" customFormat="1" x14ac:dyDescent="0.3">
      <c r="A241" s="22" t="s">
        <v>129</v>
      </c>
      <c r="B241" s="20" t="s">
        <v>196</v>
      </c>
      <c r="C241" s="30">
        <v>1</v>
      </c>
      <c r="D241" s="30"/>
      <c r="E241" s="30">
        <v>15000</v>
      </c>
      <c r="F241" s="30"/>
      <c r="G241" s="30"/>
      <c r="H241" s="30"/>
      <c r="I241" s="30"/>
      <c r="J241" s="30"/>
      <c r="K241" s="30"/>
    </row>
    <row r="242" spans="1:11" s="21" customFormat="1" x14ac:dyDescent="0.3">
      <c r="A242" s="22" t="s">
        <v>129</v>
      </c>
      <c r="B242" s="20" t="s">
        <v>158</v>
      </c>
      <c r="C242" s="30">
        <v>1</v>
      </c>
      <c r="D242" s="30"/>
      <c r="E242" s="30">
        <v>15000</v>
      </c>
      <c r="F242" s="30"/>
      <c r="G242" s="30"/>
      <c r="H242" s="30"/>
      <c r="I242" s="30"/>
      <c r="J242" s="30"/>
      <c r="K242" s="30"/>
    </row>
    <row r="243" spans="1:11" x14ac:dyDescent="0.3">
      <c r="A243" s="17" t="s">
        <v>125</v>
      </c>
      <c r="B243" s="11" t="s">
        <v>198</v>
      </c>
      <c r="C243" s="29">
        <f>C244</f>
        <v>1</v>
      </c>
      <c r="D243" s="29">
        <f t="shared" ref="D243:K243" si="108">D244</f>
        <v>0</v>
      </c>
      <c r="E243" s="29">
        <f t="shared" si="108"/>
        <v>15000</v>
      </c>
      <c r="F243" s="29">
        <f t="shared" si="108"/>
        <v>0</v>
      </c>
      <c r="G243" s="29">
        <f t="shared" si="108"/>
        <v>0</v>
      </c>
      <c r="H243" s="29">
        <f t="shared" si="108"/>
        <v>0</v>
      </c>
      <c r="I243" s="29">
        <f t="shared" si="108"/>
        <v>0</v>
      </c>
      <c r="J243" s="29">
        <f t="shared" si="108"/>
        <v>0</v>
      </c>
      <c r="K243" s="29">
        <f t="shared" si="108"/>
        <v>0</v>
      </c>
    </row>
    <row r="244" spans="1:11" s="21" customFormat="1" x14ac:dyDescent="0.3">
      <c r="A244" s="22" t="s">
        <v>129</v>
      </c>
      <c r="B244" s="20" t="s">
        <v>199</v>
      </c>
      <c r="C244" s="30">
        <v>1</v>
      </c>
      <c r="D244" s="30"/>
      <c r="E244" s="30">
        <v>15000</v>
      </c>
      <c r="F244" s="30"/>
      <c r="G244" s="30"/>
      <c r="H244" s="30"/>
      <c r="I244" s="30"/>
      <c r="J244" s="30"/>
      <c r="K244" s="30"/>
    </row>
    <row r="245" spans="1:11" x14ac:dyDescent="0.3">
      <c r="A245" s="17" t="s">
        <v>125</v>
      </c>
      <c r="B245" s="11" t="s">
        <v>200</v>
      </c>
      <c r="C245" s="29">
        <f>C246+C247+C248</f>
        <v>3</v>
      </c>
      <c r="D245" s="29">
        <f t="shared" ref="D245:K245" si="109">D246+D247+D248</f>
        <v>0</v>
      </c>
      <c r="E245" s="29">
        <f t="shared" si="109"/>
        <v>88990</v>
      </c>
      <c r="F245" s="29">
        <f t="shared" si="109"/>
        <v>0</v>
      </c>
      <c r="G245" s="29">
        <f t="shared" si="109"/>
        <v>0</v>
      </c>
      <c r="H245" s="29">
        <f t="shared" si="109"/>
        <v>0</v>
      </c>
      <c r="I245" s="29">
        <f t="shared" si="109"/>
        <v>0</v>
      </c>
      <c r="J245" s="29">
        <f t="shared" si="109"/>
        <v>0</v>
      </c>
      <c r="K245" s="29">
        <f t="shared" si="109"/>
        <v>0</v>
      </c>
    </row>
    <row r="246" spans="1:11" s="21" customFormat="1" x14ac:dyDescent="0.3">
      <c r="A246" s="22" t="s">
        <v>129</v>
      </c>
      <c r="B246" s="20" t="s">
        <v>201</v>
      </c>
      <c r="C246" s="30">
        <v>1</v>
      </c>
      <c r="D246" s="30"/>
      <c r="E246" s="30">
        <v>62590</v>
      </c>
      <c r="F246" s="30"/>
      <c r="G246" s="30"/>
      <c r="H246" s="30"/>
      <c r="I246" s="30"/>
      <c r="J246" s="30"/>
      <c r="K246" s="30"/>
    </row>
    <row r="247" spans="1:11" s="21" customFormat="1" x14ac:dyDescent="0.3">
      <c r="A247" s="22" t="s">
        <v>129</v>
      </c>
      <c r="B247" s="20" t="s">
        <v>163</v>
      </c>
      <c r="C247" s="30">
        <v>1</v>
      </c>
      <c r="D247" s="30"/>
      <c r="E247" s="30">
        <v>13200</v>
      </c>
      <c r="F247" s="30"/>
      <c r="G247" s="30"/>
      <c r="H247" s="30"/>
      <c r="I247" s="30"/>
      <c r="J247" s="30"/>
      <c r="K247" s="30"/>
    </row>
    <row r="248" spans="1:11" s="21" customFormat="1" x14ac:dyDescent="0.3">
      <c r="A248" s="22" t="s">
        <v>129</v>
      </c>
      <c r="B248" s="20" t="s">
        <v>163</v>
      </c>
      <c r="C248" s="30">
        <v>1</v>
      </c>
      <c r="D248" s="30"/>
      <c r="E248" s="30">
        <v>13200</v>
      </c>
      <c r="F248" s="30"/>
      <c r="G248" s="30"/>
      <c r="H248" s="30"/>
      <c r="I248" s="30"/>
      <c r="J248" s="30"/>
      <c r="K248" s="30"/>
    </row>
    <row r="249" spans="1:11" x14ac:dyDescent="0.3">
      <c r="A249" s="17" t="s">
        <v>125</v>
      </c>
      <c r="B249" s="11" t="s">
        <v>237</v>
      </c>
      <c r="C249" s="29">
        <f>SUM(C250:C263)</f>
        <v>14</v>
      </c>
      <c r="D249" s="29">
        <f t="shared" ref="D249:K249" si="110">SUM(D250:D263)</f>
        <v>0</v>
      </c>
      <c r="E249" s="29">
        <f t="shared" si="110"/>
        <v>272940</v>
      </c>
      <c r="F249" s="29">
        <f t="shared" si="110"/>
        <v>0</v>
      </c>
      <c r="G249" s="29">
        <f t="shared" si="110"/>
        <v>0</v>
      </c>
      <c r="H249" s="29">
        <f t="shared" si="110"/>
        <v>0</v>
      </c>
      <c r="I249" s="29">
        <f t="shared" si="110"/>
        <v>0</v>
      </c>
      <c r="J249" s="29">
        <f t="shared" si="110"/>
        <v>0</v>
      </c>
      <c r="K249" s="29">
        <f t="shared" si="110"/>
        <v>0</v>
      </c>
    </row>
    <row r="250" spans="1:11" s="21" customFormat="1" x14ac:dyDescent="0.3">
      <c r="A250" s="22" t="s">
        <v>129</v>
      </c>
      <c r="B250" s="20" t="s">
        <v>238</v>
      </c>
      <c r="C250" s="30">
        <v>1</v>
      </c>
      <c r="D250" s="30"/>
      <c r="E250" s="30">
        <v>13350</v>
      </c>
      <c r="F250" s="30"/>
      <c r="G250" s="30"/>
      <c r="H250" s="30"/>
      <c r="I250" s="30"/>
      <c r="J250" s="30"/>
      <c r="K250" s="30"/>
    </row>
    <row r="251" spans="1:11" s="21" customFormat="1" x14ac:dyDescent="0.3">
      <c r="A251" s="22" t="s">
        <v>129</v>
      </c>
      <c r="B251" s="20" t="s">
        <v>238</v>
      </c>
      <c r="C251" s="30">
        <v>1</v>
      </c>
      <c r="D251" s="30"/>
      <c r="E251" s="30">
        <v>13350</v>
      </c>
      <c r="F251" s="30"/>
      <c r="G251" s="30"/>
      <c r="H251" s="30"/>
      <c r="I251" s="30"/>
      <c r="J251" s="30"/>
      <c r="K251" s="30"/>
    </row>
    <row r="252" spans="1:11" s="21" customFormat="1" x14ac:dyDescent="0.3">
      <c r="A252" s="22" t="s">
        <v>129</v>
      </c>
      <c r="B252" s="20" t="s">
        <v>238</v>
      </c>
      <c r="C252" s="30">
        <v>1</v>
      </c>
      <c r="D252" s="30"/>
      <c r="E252" s="30">
        <v>13350</v>
      </c>
      <c r="F252" s="30"/>
      <c r="G252" s="30"/>
      <c r="H252" s="30"/>
      <c r="I252" s="30"/>
      <c r="J252" s="30"/>
      <c r="K252" s="30"/>
    </row>
    <row r="253" spans="1:11" s="21" customFormat="1" x14ac:dyDescent="0.3">
      <c r="A253" s="22" t="s">
        <v>129</v>
      </c>
      <c r="B253" s="20" t="s">
        <v>238</v>
      </c>
      <c r="C253" s="30">
        <v>1</v>
      </c>
      <c r="D253" s="30"/>
      <c r="E253" s="30">
        <v>13350</v>
      </c>
      <c r="F253" s="30"/>
      <c r="G253" s="30"/>
      <c r="H253" s="30"/>
      <c r="I253" s="30"/>
      <c r="J253" s="30"/>
      <c r="K253" s="30"/>
    </row>
    <row r="254" spans="1:11" s="21" customFormat="1" x14ac:dyDescent="0.3">
      <c r="A254" s="22" t="s">
        <v>129</v>
      </c>
      <c r="B254" s="20" t="s">
        <v>238</v>
      </c>
      <c r="C254" s="30">
        <v>1</v>
      </c>
      <c r="D254" s="30"/>
      <c r="E254" s="30">
        <v>13350</v>
      </c>
      <c r="F254" s="30"/>
      <c r="G254" s="30"/>
      <c r="H254" s="30"/>
      <c r="I254" s="30"/>
      <c r="J254" s="30"/>
      <c r="K254" s="30"/>
    </row>
    <row r="255" spans="1:11" s="21" customFormat="1" x14ac:dyDescent="0.3">
      <c r="A255" s="22" t="s">
        <v>129</v>
      </c>
      <c r="B255" s="20" t="s">
        <v>239</v>
      </c>
      <c r="C255" s="30">
        <v>1</v>
      </c>
      <c r="D255" s="30"/>
      <c r="E255" s="30">
        <v>10500</v>
      </c>
      <c r="F255" s="30"/>
      <c r="G255" s="30"/>
      <c r="H255" s="30"/>
      <c r="I255" s="30"/>
      <c r="J255" s="30"/>
      <c r="K255" s="30"/>
    </row>
    <row r="256" spans="1:11" s="21" customFormat="1" x14ac:dyDescent="0.3">
      <c r="A256" s="22" t="s">
        <v>129</v>
      </c>
      <c r="B256" s="20" t="s">
        <v>240</v>
      </c>
      <c r="C256" s="30">
        <v>1</v>
      </c>
      <c r="D256" s="30"/>
      <c r="E256" s="30">
        <v>35700</v>
      </c>
      <c r="F256" s="30"/>
      <c r="G256" s="30"/>
      <c r="H256" s="30"/>
      <c r="I256" s="30"/>
      <c r="J256" s="30"/>
      <c r="K256" s="30"/>
    </row>
    <row r="257" spans="1:11" s="21" customFormat="1" x14ac:dyDescent="0.3">
      <c r="A257" s="22" t="s">
        <v>129</v>
      </c>
      <c r="B257" s="20" t="s">
        <v>240</v>
      </c>
      <c r="C257" s="30">
        <v>1</v>
      </c>
      <c r="D257" s="30"/>
      <c r="E257" s="30">
        <v>35700</v>
      </c>
      <c r="F257" s="30"/>
      <c r="G257" s="30"/>
      <c r="H257" s="30"/>
      <c r="I257" s="30"/>
      <c r="J257" s="30"/>
      <c r="K257" s="30"/>
    </row>
    <row r="258" spans="1:11" s="21" customFormat="1" x14ac:dyDescent="0.3">
      <c r="A258" s="22" t="s">
        <v>129</v>
      </c>
      <c r="B258" s="20" t="s">
        <v>240</v>
      </c>
      <c r="C258" s="30">
        <v>1</v>
      </c>
      <c r="D258" s="30"/>
      <c r="E258" s="30">
        <v>35700</v>
      </c>
      <c r="F258" s="30"/>
      <c r="G258" s="30"/>
      <c r="H258" s="30"/>
      <c r="I258" s="30"/>
      <c r="J258" s="30"/>
      <c r="K258" s="30"/>
    </row>
    <row r="259" spans="1:11" s="21" customFormat="1" x14ac:dyDescent="0.3">
      <c r="A259" s="22" t="s">
        <v>129</v>
      </c>
      <c r="B259" s="20" t="s">
        <v>240</v>
      </c>
      <c r="C259" s="30">
        <v>1</v>
      </c>
      <c r="D259" s="30"/>
      <c r="E259" s="30">
        <v>35700</v>
      </c>
      <c r="F259" s="30"/>
      <c r="G259" s="30"/>
      <c r="H259" s="30"/>
      <c r="I259" s="30"/>
      <c r="J259" s="30"/>
      <c r="K259" s="30"/>
    </row>
    <row r="260" spans="1:11" s="21" customFormat="1" x14ac:dyDescent="0.3">
      <c r="A260" s="22" t="s">
        <v>129</v>
      </c>
      <c r="B260" s="20" t="s">
        <v>241</v>
      </c>
      <c r="C260" s="30">
        <v>1</v>
      </c>
      <c r="D260" s="30"/>
      <c r="E260" s="30">
        <v>10000</v>
      </c>
      <c r="F260" s="30"/>
      <c r="G260" s="30"/>
      <c r="H260" s="30"/>
      <c r="I260" s="30"/>
      <c r="J260" s="30"/>
      <c r="K260" s="30"/>
    </row>
    <row r="261" spans="1:11" s="21" customFormat="1" x14ac:dyDescent="0.3">
      <c r="A261" s="22" t="s">
        <v>129</v>
      </c>
      <c r="B261" s="20" t="s">
        <v>241</v>
      </c>
      <c r="C261" s="30">
        <v>1</v>
      </c>
      <c r="D261" s="30"/>
      <c r="E261" s="30">
        <v>10000</v>
      </c>
      <c r="F261" s="30"/>
      <c r="G261" s="30"/>
      <c r="H261" s="30"/>
      <c r="I261" s="30"/>
      <c r="J261" s="30"/>
      <c r="K261" s="30"/>
    </row>
    <row r="262" spans="1:11" s="21" customFormat="1" x14ac:dyDescent="0.3">
      <c r="A262" s="22" t="s">
        <v>129</v>
      </c>
      <c r="B262" s="20" t="s">
        <v>242</v>
      </c>
      <c r="C262" s="30">
        <v>1</v>
      </c>
      <c r="D262" s="30"/>
      <c r="E262" s="30">
        <v>15950</v>
      </c>
      <c r="F262" s="30"/>
      <c r="G262" s="30"/>
      <c r="H262" s="30"/>
      <c r="I262" s="30"/>
      <c r="J262" s="30"/>
      <c r="K262" s="30"/>
    </row>
    <row r="263" spans="1:11" s="21" customFormat="1" x14ac:dyDescent="0.3">
      <c r="A263" s="22" t="s">
        <v>129</v>
      </c>
      <c r="B263" s="20" t="s">
        <v>243</v>
      </c>
      <c r="C263" s="30">
        <v>1</v>
      </c>
      <c r="D263" s="30"/>
      <c r="E263" s="30">
        <v>16940</v>
      </c>
      <c r="F263" s="30"/>
      <c r="G263" s="30"/>
      <c r="H263" s="30"/>
      <c r="I263" s="30"/>
      <c r="J263" s="30"/>
      <c r="K263" s="30"/>
    </row>
    <row r="264" spans="1:11" ht="37.5" x14ac:dyDescent="0.3">
      <c r="A264" s="17" t="s">
        <v>125</v>
      </c>
      <c r="B264" s="6" t="s">
        <v>256</v>
      </c>
      <c r="C264" s="29">
        <f>C265+C266</f>
        <v>2</v>
      </c>
      <c r="D264" s="29">
        <f t="shared" ref="D264:K264" si="111">D265+D266</f>
        <v>0</v>
      </c>
      <c r="E264" s="29">
        <f t="shared" si="111"/>
        <v>27000</v>
      </c>
      <c r="F264" s="29">
        <f t="shared" si="111"/>
        <v>0</v>
      </c>
      <c r="G264" s="29">
        <f t="shared" si="111"/>
        <v>0</v>
      </c>
      <c r="H264" s="29">
        <f t="shared" si="111"/>
        <v>0</v>
      </c>
      <c r="I264" s="29">
        <f t="shared" si="111"/>
        <v>0</v>
      </c>
      <c r="J264" s="29">
        <f t="shared" si="111"/>
        <v>0</v>
      </c>
      <c r="K264" s="29">
        <f t="shared" si="111"/>
        <v>0</v>
      </c>
    </row>
    <row r="265" spans="1:11" s="21" customFormat="1" x14ac:dyDescent="0.3">
      <c r="A265" s="22" t="s">
        <v>129</v>
      </c>
      <c r="B265" s="20" t="s">
        <v>252</v>
      </c>
      <c r="C265" s="30">
        <v>1</v>
      </c>
      <c r="D265" s="30"/>
      <c r="E265" s="30">
        <v>13500</v>
      </c>
      <c r="F265" s="30"/>
      <c r="G265" s="30"/>
      <c r="H265" s="30"/>
      <c r="I265" s="30"/>
      <c r="J265" s="30"/>
      <c r="K265" s="30"/>
    </row>
    <row r="266" spans="1:11" s="21" customFormat="1" x14ac:dyDescent="0.3">
      <c r="A266" s="22" t="s">
        <v>129</v>
      </c>
      <c r="B266" s="20" t="s">
        <v>252</v>
      </c>
      <c r="C266" s="30">
        <v>1</v>
      </c>
      <c r="D266" s="30"/>
      <c r="E266" s="30">
        <v>13500</v>
      </c>
      <c r="F266" s="30"/>
      <c r="G266" s="30"/>
      <c r="H266" s="30"/>
      <c r="I266" s="30"/>
      <c r="J266" s="30"/>
      <c r="K266" s="30"/>
    </row>
    <row r="267" spans="1:11" x14ac:dyDescent="0.3">
      <c r="A267" s="17" t="s">
        <v>125</v>
      </c>
      <c r="B267" s="11" t="s">
        <v>253</v>
      </c>
      <c r="C267" s="29">
        <f>C268</f>
        <v>1</v>
      </c>
      <c r="D267" s="29">
        <f t="shared" ref="D267:K267" si="112">D268</f>
        <v>0</v>
      </c>
      <c r="E267" s="29">
        <f t="shared" si="112"/>
        <v>13500</v>
      </c>
      <c r="F267" s="29">
        <f t="shared" si="112"/>
        <v>0</v>
      </c>
      <c r="G267" s="29">
        <f t="shared" si="112"/>
        <v>0</v>
      </c>
      <c r="H267" s="29">
        <f t="shared" si="112"/>
        <v>0</v>
      </c>
      <c r="I267" s="29">
        <f t="shared" si="112"/>
        <v>0</v>
      </c>
      <c r="J267" s="29">
        <f t="shared" si="112"/>
        <v>0</v>
      </c>
      <c r="K267" s="29">
        <f t="shared" si="112"/>
        <v>0</v>
      </c>
    </row>
    <row r="268" spans="1:11" s="21" customFormat="1" x14ac:dyDescent="0.3">
      <c r="A268" s="22" t="s">
        <v>129</v>
      </c>
      <c r="B268" s="20" t="s">
        <v>252</v>
      </c>
      <c r="C268" s="30">
        <v>1</v>
      </c>
      <c r="D268" s="30"/>
      <c r="E268" s="30">
        <v>13500</v>
      </c>
      <c r="F268" s="30"/>
      <c r="G268" s="30"/>
      <c r="H268" s="30"/>
      <c r="I268" s="30"/>
      <c r="J268" s="30"/>
      <c r="K268" s="30"/>
    </row>
    <row r="269" spans="1:11" x14ac:dyDescent="0.3">
      <c r="A269" s="17" t="s">
        <v>125</v>
      </c>
      <c r="B269" s="11" t="s">
        <v>254</v>
      </c>
      <c r="C269" s="29">
        <f>C270+C271</f>
        <v>2</v>
      </c>
      <c r="D269" s="29">
        <f t="shared" ref="D269:K269" si="113">D270+D271</f>
        <v>0</v>
      </c>
      <c r="E269" s="29">
        <f t="shared" si="113"/>
        <v>30000</v>
      </c>
      <c r="F269" s="29">
        <f t="shared" si="113"/>
        <v>0</v>
      </c>
      <c r="G269" s="29">
        <f t="shared" si="113"/>
        <v>0</v>
      </c>
      <c r="H269" s="29">
        <f t="shared" si="113"/>
        <v>0</v>
      </c>
      <c r="I269" s="29">
        <f t="shared" si="113"/>
        <v>0</v>
      </c>
      <c r="J269" s="29">
        <f t="shared" si="113"/>
        <v>0</v>
      </c>
      <c r="K269" s="29">
        <f t="shared" si="113"/>
        <v>0</v>
      </c>
    </row>
    <row r="270" spans="1:11" s="21" customFormat="1" x14ac:dyDescent="0.3">
      <c r="A270" s="22" t="s">
        <v>129</v>
      </c>
      <c r="B270" s="20" t="s">
        <v>252</v>
      </c>
      <c r="C270" s="30">
        <v>1</v>
      </c>
      <c r="D270" s="30"/>
      <c r="E270" s="30">
        <v>15000</v>
      </c>
      <c r="F270" s="30"/>
      <c r="G270" s="30"/>
      <c r="H270" s="30"/>
      <c r="I270" s="30"/>
      <c r="J270" s="30"/>
      <c r="K270" s="30"/>
    </row>
    <row r="271" spans="1:11" s="21" customFormat="1" x14ac:dyDescent="0.3">
      <c r="A271" s="22" t="s">
        <v>129</v>
      </c>
      <c r="B271" s="20" t="s">
        <v>252</v>
      </c>
      <c r="C271" s="30">
        <v>1</v>
      </c>
      <c r="D271" s="30"/>
      <c r="E271" s="30">
        <v>15000</v>
      </c>
      <c r="F271" s="30"/>
      <c r="G271" s="30"/>
      <c r="H271" s="30"/>
      <c r="I271" s="30"/>
      <c r="J271" s="30"/>
      <c r="K271" s="30"/>
    </row>
    <row r="1048235" spans="5:5" x14ac:dyDescent="0.3">
      <c r="E1048235" s="11"/>
    </row>
  </sheetData>
  <mergeCells count="11">
    <mergeCell ref="A1:F1"/>
    <mergeCell ref="A2:F2"/>
    <mergeCell ref="A3:B3"/>
    <mergeCell ref="A7:A8"/>
    <mergeCell ref="B7:B8"/>
    <mergeCell ref="A4:K4"/>
    <mergeCell ref="A5:K5"/>
    <mergeCell ref="C7:E7"/>
    <mergeCell ref="F7:H7"/>
    <mergeCell ref="I7:K7"/>
    <mergeCell ref="J3:K3"/>
  </mergeCells>
  <pageMargins left="0.45866141700000002" right="0.45866141700000002" top="0.49803149600000002" bottom="0.49803149600000002" header="0.31496062992126" footer="0.31496062992126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8"/>
  <sheetViews>
    <sheetView tabSelected="1" workbookViewId="0">
      <pane xSplit="4" ySplit="12" topLeftCell="E154" activePane="bottomRight" state="frozen"/>
      <selection pane="topRight" activeCell="E1" sqref="E1"/>
      <selection pane="bottomLeft" activeCell="A13" sqref="A13"/>
      <selection pane="bottomRight" activeCell="E275" sqref="B275:E275"/>
    </sheetView>
  </sheetViews>
  <sheetFormatPr defaultRowHeight="15" x14ac:dyDescent="0.25"/>
  <cols>
    <col min="1" max="1" width="4.28515625" style="33" customWidth="1"/>
    <col min="2" max="2" width="0.140625" style="33" customWidth="1"/>
    <col min="3" max="3" width="1.7109375" style="33" customWidth="1"/>
    <col min="4" max="4" width="27.5703125" style="33" customWidth="1"/>
    <col min="5" max="5" width="12.7109375" style="33" customWidth="1"/>
    <col min="6" max="6" width="12.85546875" style="33" customWidth="1"/>
    <col min="7" max="7" width="12.7109375" style="33" customWidth="1"/>
    <col min="8" max="8" width="12.85546875" style="33" customWidth="1"/>
    <col min="9" max="9" width="3" style="33" customWidth="1"/>
    <col min="10" max="10" width="9.7109375" style="33" customWidth="1"/>
    <col min="11" max="11" width="2.85546875" style="33" customWidth="1"/>
    <col min="12" max="12" width="0.85546875" style="33" customWidth="1"/>
    <col min="13" max="13" width="9" style="33" customWidth="1"/>
    <col min="14" max="14" width="12.85546875" style="33" customWidth="1"/>
    <col min="15" max="15" width="12.7109375" style="33" customWidth="1"/>
    <col min="16" max="16" width="6.140625" style="33" customWidth="1"/>
    <col min="17" max="17" width="1" style="33" customWidth="1"/>
    <col min="18" max="18" width="3.42578125" style="33" customWidth="1"/>
    <col min="19" max="19" width="0.28515625" style="33" customWidth="1"/>
    <col min="20" max="16384" width="9.140625" style="33"/>
  </cols>
  <sheetData>
    <row r="1" spans="1:19" ht="22.5" customHeight="1" x14ac:dyDescent="0.25">
      <c r="A1" s="116" t="s">
        <v>43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9" ht="1.5" customHeight="1" x14ac:dyDescent="0.25">
      <c r="M2" s="117" t="s">
        <v>39</v>
      </c>
      <c r="N2" s="117"/>
      <c r="O2" s="117"/>
      <c r="P2" s="117"/>
      <c r="Q2" s="117"/>
      <c r="R2" s="117"/>
    </row>
    <row r="3" spans="1:19" ht="14.45" customHeight="1" x14ac:dyDescent="0.25">
      <c r="A3" s="118" t="s">
        <v>44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M3" s="117"/>
      <c r="N3" s="117"/>
      <c r="O3" s="117"/>
      <c r="P3" s="117"/>
      <c r="Q3" s="117"/>
      <c r="R3" s="117"/>
    </row>
    <row r="4" spans="1:19" ht="1.5" customHeight="1" x14ac:dyDescent="0.25">
      <c r="A4" s="118" t="s">
        <v>45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M4" s="117"/>
      <c r="N4" s="117"/>
      <c r="O4" s="117"/>
      <c r="P4" s="117"/>
      <c r="Q4" s="117"/>
      <c r="R4" s="117"/>
    </row>
    <row r="5" spans="1:19" ht="13.15" customHeight="1" x14ac:dyDescent="0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9" ht="19.7" customHeight="1" x14ac:dyDescent="0.25"/>
    <row r="7" spans="1:19" ht="34.9" customHeight="1" x14ac:dyDescent="0.25">
      <c r="A7" s="119" t="s">
        <v>13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spans="1:19" ht="16.7" customHeight="1" x14ac:dyDescent="0.25">
      <c r="A8" s="120" t="s">
        <v>46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</row>
    <row r="9" spans="1:19" ht="1.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7.45" customHeight="1" x14ac:dyDescent="0.25">
      <c r="A10" s="91" t="s">
        <v>1</v>
      </c>
      <c r="B10" s="91" t="s">
        <v>2</v>
      </c>
      <c r="C10" s="99"/>
      <c r="D10" s="100"/>
      <c r="E10" s="107" t="s">
        <v>14</v>
      </c>
      <c r="F10" s="108"/>
      <c r="G10" s="107" t="s">
        <v>15</v>
      </c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8"/>
    </row>
    <row r="11" spans="1:19" ht="17.45" customHeight="1" x14ac:dyDescent="0.25">
      <c r="A11" s="97"/>
      <c r="B11" s="101"/>
      <c r="C11" s="102"/>
      <c r="D11" s="103"/>
      <c r="E11" s="107" t="s">
        <v>47</v>
      </c>
      <c r="F11" s="91" t="s">
        <v>16</v>
      </c>
      <c r="G11" s="107" t="s">
        <v>48</v>
      </c>
      <c r="H11" s="91" t="s">
        <v>49</v>
      </c>
      <c r="I11" s="92"/>
      <c r="J11" s="92"/>
      <c r="K11" s="92"/>
      <c r="L11" s="92"/>
      <c r="M11" s="92"/>
      <c r="N11" s="92"/>
      <c r="O11" s="93"/>
      <c r="P11" s="107" t="s">
        <v>50</v>
      </c>
      <c r="Q11" s="111"/>
      <c r="R11" s="111"/>
      <c r="S11" s="112"/>
    </row>
    <row r="12" spans="1:19" ht="34.15" customHeight="1" x14ac:dyDescent="0.25">
      <c r="A12" s="98"/>
      <c r="B12" s="104"/>
      <c r="C12" s="105"/>
      <c r="D12" s="106"/>
      <c r="E12" s="110"/>
      <c r="F12" s="98"/>
      <c r="G12" s="110"/>
      <c r="H12" s="35" t="s">
        <v>51</v>
      </c>
      <c r="I12" s="91" t="s">
        <v>31</v>
      </c>
      <c r="J12" s="93"/>
      <c r="K12" s="91" t="s">
        <v>34</v>
      </c>
      <c r="L12" s="92"/>
      <c r="M12" s="93"/>
      <c r="N12" s="35" t="s">
        <v>52</v>
      </c>
      <c r="O12" s="35" t="s">
        <v>53</v>
      </c>
      <c r="P12" s="113"/>
      <c r="Q12" s="114"/>
      <c r="R12" s="114"/>
      <c r="S12" s="115"/>
    </row>
    <row r="13" spans="1:19" ht="16.7" customHeight="1" x14ac:dyDescent="0.25">
      <c r="A13" s="36" t="s">
        <v>43</v>
      </c>
      <c r="B13" s="94" t="s">
        <v>54</v>
      </c>
      <c r="C13" s="95"/>
      <c r="D13" s="96"/>
      <c r="E13" s="36" t="s">
        <v>55</v>
      </c>
      <c r="F13" s="36" t="s">
        <v>56</v>
      </c>
      <c r="G13" s="36" t="s">
        <v>57</v>
      </c>
      <c r="H13" s="36" t="s">
        <v>58</v>
      </c>
      <c r="I13" s="94" t="s">
        <v>59</v>
      </c>
      <c r="J13" s="96"/>
      <c r="K13" s="94" t="s">
        <v>60</v>
      </c>
      <c r="L13" s="95"/>
      <c r="M13" s="96"/>
      <c r="N13" s="36" t="s">
        <v>61</v>
      </c>
      <c r="O13" s="36" t="s">
        <v>62</v>
      </c>
      <c r="P13" s="94" t="s">
        <v>63</v>
      </c>
      <c r="Q13" s="95"/>
      <c r="R13" s="95"/>
      <c r="S13" s="96"/>
    </row>
    <row r="14" spans="1:19" ht="45" customHeight="1" x14ac:dyDescent="0.25">
      <c r="A14" s="37" t="s">
        <v>43</v>
      </c>
      <c r="B14" s="38"/>
      <c r="C14" s="84" t="s">
        <v>64</v>
      </c>
      <c r="D14" s="85"/>
      <c r="E14" s="39">
        <f>E15+E16+E17+E18</f>
        <v>23</v>
      </c>
      <c r="F14" s="39">
        <v>23870</v>
      </c>
      <c r="G14" s="40"/>
      <c r="H14" s="40"/>
      <c r="I14" s="86"/>
      <c r="J14" s="87"/>
      <c r="K14" s="86"/>
      <c r="L14" s="88"/>
      <c r="M14" s="87"/>
      <c r="N14" s="40"/>
      <c r="O14" s="40"/>
      <c r="P14" s="86"/>
      <c r="Q14" s="88"/>
      <c r="R14" s="88"/>
      <c r="S14" s="87"/>
    </row>
    <row r="15" spans="1:19" ht="20.25" customHeight="1" x14ac:dyDescent="0.25">
      <c r="A15" s="41"/>
      <c r="B15" s="78" t="s">
        <v>65</v>
      </c>
      <c r="C15" s="70"/>
      <c r="D15" s="71"/>
      <c r="E15" s="42">
        <v>2</v>
      </c>
      <c r="F15" s="42">
        <v>23472</v>
      </c>
      <c r="G15" s="42" t="s">
        <v>66</v>
      </c>
      <c r="H15" s="42" t="s">
        <v>66</v>
      </c>
      <c r="I15" s="66" t="s">
        <v>66</v>
      </c>
      <c r="J15" s="68"/>
      <c r="K15" s="66" t="s">
        <v>66</v>
      </c>
      <c r="L15" s="67"/>
      <c r="M15" s="68"/>
      <c r="N15" s="42" t="s">
        <v>66</v>
      </c>
      <c r="O15" s="42" t="s">
        <v>66</v>
      </c>
      <c r="P15" s="66">
        <v>23472</v>
      </c>
      <c r="Q15" s="67"/>
      <c r="R15" s="67"/>
      <c r="S15" s="68"/>
    </row>
    <row r="16" spans="1:19" ht="20.25" customHeight="1" x14ac:dyDescent="0.25">
      <c r="A16" s="41"/>
      <c r="B16" s="78" t="s">
        <v>67</v>
      </c>
      <c r="C16" s="70"/>
      <c r="D16" s="71"/>
      <c r="E16" s="42">
        <v>3</v>
      </c>
      <c r="F16" s="42">
        <v>398</v>
      </c>
      <c r="G16" s="42" t="s">
        <v>66</v>
      </c>
      <c r="H16" s="42" t="s">
        <v>66</v>
      </c>
      <c r="I16" s="66" t="s">
        <v>66</v>
      </c>
      <c r="J16" s="68"/>
      <c r="K16" s="66" t="s">
        <v>66</v>
      </c>
      <c r="L16" s="67"/>
      <c r="M16" s="68"/>
      <c r="N16" s="42" t="s">
        <v>66</v>
      </c>
      <c r="O16" s="42" t="s">
        <v>66</v>
      </c>
      <c r="P16" s="66">
        <v>398</v>
      </c>
      <c r="Q16" s="67"/>
      <c r="R16" s="67"/>
      <c r="S16" s="68"/>
    </row>
    <row r="17" spans="1:19" ht="20.25" customHeight="1" x14ac:dyDescent="0.25">
      <c r="A17" s="41"/>
      <c r="B17" s="78" t="s">
        <v>68</v>
      </c>
      <c r="C17" s="70"/>
      <c r="D17" s="71"/>
      <c r="E17" s="42">
        <v>2</v>
      </c>
      <c r="F17" s="42" t="s">
        <v>66</v>
      </c>
      <c r="G17" s="42"/>
      <c r="H17" s="42">
        <v>2</v>
      </c>
      <c r="I17" s="66" t="s">
        <v>66</v>
      </c>
      <c r="J17" s="68"/>
      <c r="K17" s="66" t="s">
        <v>66</v>
      </c>
      <c r="L17" s="67"/>
      <c r="M17" s="68"/>
      <c r="N17" s="42" t="s">
        <v>66</v>
      </c>
      <c r="O17" s="42" t="s">
        <v>66</v>
      </c>
      <c r="P17" s="66" t="s">
        <v>66</v>
      </c>
      <c r="Q17" s="67"/>
      <c r="R17" s="67"/>
      <c r="S17" s="68"/>
    </row>
    <row r="18" spans="1:19" ht="20.25" customHeight="1" x14ac:dyDescent="0.25">
      <c r="A18" s="41"/>
      <c r="B18" s="69" t="s">
        <v>69</v>
      </c>
      <c r="C18" s="70"/>
      <c r="D18" s="71"/>
      <c r="E18" s="42">
        <v>16</v>
      </c>
      <c r="F18" s="42" t="s">
        <v>66</v>
      </c>
      <c r="G18" s="42" t="s">
        <v>66</v>
      </c>
      <c r="H18" s="42" t="s">
        <v>66</v>
      </c>
      <c r="I18" s="66" t="s">
        <v>66</v>
      </c>
      <c r="J18" s="68"/>
      <c r="K18" s="66" t="s">
        <v>66</v>
      </c>
      <c r="L18" s="67"/>
      <c r="M18" s="68"/>
      <c r="N18" s="42" t="s">
        <v>66</v>
      </c>
      <c r="O18" s="42" t="s">
        <v>66</v>
      </c>
      <c r="P18" s="66">
        <v>16</v>
      </c>
      <c r="Q18" s="67"/>
      <c r="R18" s="67"/>
      <c r="S18" s="68"/>
    </row>
    <row r="19" spans="1:19" ht="42.75" customHeight="1" x14ac:dyDescent="0.25">
      <c r="A19" s="37" t="s">
        <v>54</v>
      </c>
      <c r="B19" s="43"/>
      <c r="C19" s="84" t="s">
        <v>70</v>
      </c>
      <c r="D19" s="85"/>
      <c r="E19" s="39">
        <f>E20+E21+E22+E23</f>
        <v>88</v>
      </c>
      <c r="F19" s="39">
        <v>4576</v>
      </c>
      <c r="G19" s="40"/>
      <c r="H19" s="40"/>
      <c r="I19" s="86"/>
      <c r="J19" s="87"/>
      <c r="K19" s="86"/>
      <c r="L19" s="88"/>
      <c r="M19" s="87"/>
      <c r="N19" s="40"/>
      <c r="O19" s="40"/>
      <c r="P19" s="86"/>
      <c r="Q19" s="88"/>
      <c r="R19" s="88"/>
      <c r="S19" s="87"/>
    </row>
    <row r="20" spans="1:19" ht="20.25" customHeight="1" x14ac:dyDescent="0.25">
      <c r="A20" s="41"/>
      <c r="B20" s="78" t="s">
        <v>65</v>
      </c>
      <c r="C20" s="70"/>
      <c r="D20" s="71"/>
      <c r="E20" s="42">
        <v>1</v>
      </c>
      <c r="F20" s="42">
        <v>3773</v>
      </c>
      <c r="G20" s="42">
        <v>3773.1</v>
      </c>
      <c r="H20" s="42" t="s">
        <v>66</v>
      </c>
      <c r="I20" s="66" t="s">
        <v>66</v>
      </c>
      <c r="J20" s="68"/>
      <c r="K20" s="66" t="s">
        <v>66</v>
      </c>
      <c r="L20" s="67"/>
      <c r="M20" s="68"/>
      <c r="N20" s="42" t="s">
        <v>66</v>
      </c>
      <c r="O20" s="42" t="s">
        <v>66</v>
      </c>
      <c r="P20" s="66" t="s">
        <v>66</v>
      </c>
      <c r="Q20" s="67"/>
      <c r="R20" s="67"/>
      <c r="S20" s="68"/>
    </row>
    <row r="21" spans="1:19" ht="20.25" customHeight="1" x14ac:dyDescent="0.25">
      <c r="A21" s="41"/>
      <c r="B21" s="78" t="s">
        <v>67</v>
      </c>
      <c r="C21" s="70"/>
      <c r="D21" s="71"/>
      <c r="E21" s="42">
        <v>5</v>
      </c>
      <c r="F21" s="42">
        <v>803</v>
      </c>
      <c r="G21" s="42">
        <v>803</v>
      </c>
      <c r="H21" s="42" t="s">
        <v>66</v>
      </c>
      <c r="I21" s="66" t="s">
        <v>66</v>
      </c>
      <c r="J21" s="68"/>
      <c r="K21" s="66" t="s">
        <v>66</v>
      </c>
      <c r="L21" s="67"/>
      <c r="M21" s="68"/>
      <c r="N21" s="42" t="s">
        <v>66</v>
      </c>
      <c r="O21" s="42" t="s">
        <v>66</v>
      </c>
      <c r="P21" s="66" t="s">
        <v>66</v>
      </c>
      <c r="Q21" s="67"/>
      <c r="R21" s="67"/>
      <c r="S21" s="68"/>
    </row>
    <row r="22" spans="1:19" ht="20.25" customHeight="1" x14ac:dyDescent="0.25">
      <c r="A22" s="41"/>
      <c r="B22" s="78" t="s">
        <v>68</v>
      </c>
      <c r="C22" s="70"/>
      <c r="D22" s="71"/>
      <c r="E22" s="42">
        <v>0</v>
      </c>
      <c r="F22" s="42" t="s">
        <v>66</v>
      </c>
      <c r="G22" s="42" t="s">
        <v>66</v>
      </c>
      <c r="H22" s="42" t="s">
        <v>66</v>
      </c>
      <c r="I22" s="66" t="s">
        <v>66</v>
      </c>
      <c r="J22" s="68"/>
      <c r="K22" s="66" t="s">
        <v>66</v>
      </c>
      <c r="L22" s="67"/>
      <c r="M22" s="68"/>
      <c r="N22" s="42" t="s">
        <v>66</v>
      </c>
      <c r="O22" s="42" t="s">
        <v>66</v>
      </c>
      <c r="P22" s="66" t="s">
        <v>66</v>
      </c>
      <c r="Q22" s="67"/>
      <c r="R22" s="67"/>
      <c r="S22" s="68"/>
    </row>
    <row r="23" spans="1:19" ht="20.25" customHeight="1" x14ac:dyDescent="0.25">
      <c r="A23" s="41"/>
      <c r="B23" s="69" t="s">
        <v>69</v>
      </c>
      <c r="C23" s="70"/>
      <c r="D23" s="71"/>
      <c r="E23" s="42">
        <v>82</v>
      </c>
      <c r="F23" s="42" t="s">
        <v>66</v>
      </c>
      <c r="G23" s="42">
        <v>57</v>
      </c>
      <c r="H23" s="42" t="s">
        <v>66</v>
      </c>
      <c r="I23" s="66" t="s">
        <v>66</v>
      </c>
      <c r="J23" s="68"/>
      <c r="K23" s="66" t="s">
        <v>66</v>
      </c>
      <c r="L23" s="67"/>
      <c r="M23" s="68"/>
      <c r="N23" s="42" t="s">
        <v>66</v>
      </c>
      <c r="O23" s="42" t="s">
        <v>66</v>
      </c>
      <c r="P23" s="66">
        <v>25</v>
      </c>
      <c r="Q23" s="67"/>
      <c r="R23" s="67"/>
      <c r="S23" s="68"/>
    </row>
    <row r="24" spans="1:19" s="45" customFormat="1" ht="42.75" customHeight="1" x14ac:dyDescent="0.25">
      <c r="A24" s="37">
        <v>3</v>
      </c>
      <c r="B24" s="44"/>
      <c r="C24" s="84" t="s">
        <v>71</v>
      </c>
      <c r="D24" s="85"/>
      <c r="E24" s="39">
        <f>E25+E26+E27+E28</f>
        <v>391</v>
      </c>
      <c r="F24" s="39">
        <f t="shared" ref="F24:H24" si="0">F25+F26+F27+F28</f>
        <v>5575.9</v>
      </c>
      <c r="G24" s="39">
        <f>G25+G26+G27+G28</f>
        <v>5958.9</v>
      </c>
      <c r="H24" s="39">
        <f t="shared" si="0"/>
        <v>0</v>
      </c>
      <c r="I24" s="90"/>
      <c r="J24" s="87"/>
      <c r="K24" s="90"/>
      <c r="L24" s="88"/>
      <c r="M24" s="87"/>
      <c r="N24" s="40"/>
      <c r="O24" s="40"/>
      <c r="P24" s="90"/>
      <c r="Q24" s="88"/>
      <c r="R24" s="88"/>
      <c r="S24" s="87"/>
    </row>
    <row r="25" spans="1:19" s="45" customFormat="1" ht="20.25" customHeight="1" x14ac:dyDescent="0.25">
      <c r="A25" s="41"/>
      <c r="B25" s="78" t="s">
        <v>65</v>
      </c>
      <c r="C25" s="70"/>
      <c r="D25" s="71"/>
      <c r="E25" s="42">
        <v>1</v>
      </c>
      <c r="F25" s="42">
        <v>4857.2</v>
      </c>
      <c r="G25" s="42">
        <v>4857.2</v>
      </c>
      <c r="H25" s="42">
        <v>0</v>
      </c>
      <c r="I25" s="89">
        <v>0</v>
      </c>
      <c r="J25" s="68"/>
      <c r="K25" s="89">
        <v>0</v>
      </c>
      <c r="L25" s="67"/>
      <c r="M25" s="68"/>
      <c r="N25" s="42">
        <v>0</v>
      </c>
      <c r="O25" s="42">
        <v>0</v>
      </c>
      <c r="P25" s="89">
        <v>0</v>
      </c>
      <c r="Q25" s="67"/>
      <c r="R25" s="67"/>
      <c r="S25" s="68"/>
    </row>
    <row r="26" spans="1:19" s="45" customFormat="1" ht="20.25" customHeight="1" x14ac:dyDescent="0.25">
      <c r="A26" s="41"/>
      <c r="B26" s="78" t="s">
        <v>67</v>
      </c>
      <c r="C26" s="70"/>
      <c r="D26" s="71"/>
      <c r="E26" s="42">
        <v>7</v>
      </c>
      <c r="F26" s="42">
        <v>718.7</v>
      </c>
      <c r="G26" s="42">
        <v>718.7</v>
      </c>
      <c r="H26" s="42">
        <v>0</v>
      </c>
      <c r="I26" s="89">
        <v>0</v>
      </c>
      <c r="J26" s="68"/>
      <c r="K26" s="89">
        <v>0</v>
      </c>
      <c r="L26" s="67"/>
      <c r="M26" s="68"/>
      <c r="N26" s="42">
        <v>0</v>
      </c>
      <c r="O26" s="42">
        <v>0</v>
      </c>
      <c r="P26" s="89">
        <v>0</v>
      </c>
      <c r="Q26" s="67"/>
      <c r="R26" s="67"/>
      <c r="S26" s="68"/>
    </row>
    <row r="27" spans="1:19" s="45" customFormat="1" ht="20.25" customHeight="1" x14ac:dyDescent="0.25">
      <c r="A27" s="41"/>
      <c r="B27" s="78" t="s">
        <v>68</v>
      </c>
      <c r="C27" s="70"/>
      <c r="D27" s="71"/>
      <c r="E27" s="42">
        <v>0</v>
      </c>
      <c r="F27" s="42">
        <v>0</v>
      </c>
      <c r="G27" s="42">
        <v>0</v>
      </c>
      <c r="H27" s="42">
        <v>0</v>
      </c>
      <c r="I27" s="89">
        <v>0</v>
      </c>
      <c r="J27" s="68"/>
      <c r="K27" s="89">
        <v>0</v>
      </c>
      <c r="L27" s="67"/>
      <c r="M27" s="68"/>
      <c r="N27" s="42">
        <v>0</v>
      </c>
      <c r="O27" s="42">
        <v>0</v>
      </c>
      <c r="P27" s="89">
        <v>0</v>
      </c>
      <c r="Q27" s="67"/>
      <c r="R27" s="67"/>
      <c r="S27" s="68"/>
    </row>
    <row r="28" spans="1:19" s="45" customFormat="1" ht="20.25" customHeight="1" x14ac:dyDescent="0.25">
      <c r="A28" s="41"/>
      <c r="B28" s="69" t="s">
        <v>69</v>
      </c>
      <c r="C28" s="70"/>
      <c r="D28" s="71"/>
      <c r="E28" s="42">
        <v>383</v>
      </c>
      <c r="F28" s="42">
        <v>0</v>
      </c>
      <c r="G28" s="42">
        <v>383</v>
      </c>
      <c r="H28" s="42">
        <v>0</v>
      </c>
      <c r="I28" s="89">
        <v>0</v>
      </c>
      <c r="J28" s="68"/>
      <c r="K28" s="89">
        <v>0</v>
      </c>
      <c r="L28" s="67"/>
      <c r="M28" s="68"/>
      <c r="N28" s="42">
        <v>0</v>
      </c>
      <c r="O28" s="42">
        <v>0</v>
      </c>
      <c r="P28" s="89">
        <v>0</v>
      </c>
      <c r="Q28" s="67"/>
      <c r="R28" s="67"/>
      <c r="S28" s="68"/>
    </row>
    <row r="29" spans="1:19" s="45" customFormat="1" ht="41.25" customHeight="1" x14ac:dyDescent="0.25">
      <c r="A29" s="37">
        <v>4</v>
      </c>
      <c r="B29" s="44"/>
      <c r="C29" s="84" t="s">
        <v>72</v>
      </c>
      <c r="D29" s="85"/>
      <c r="E29" s="39">
        <f>E30+E31+E32+E33</f>
        <v>33</v>
      </c>
      <c r="F29" s="39">
        <f t="shared" ref="F29" si="1">F30+F31+F32+F33</f>
        <v>4058.1</v>
      </c>
      <c r="G29" s="39"/>
      <c r="H29" s="40"/>
      <c r="I29" s="86"/>
      <c r="J29" s="87"/>
      <c r="K29" s="86"/>
      <c r="L29" s="88"/>
      <c r="M29" s="87"/>
      <c r="N29" s="40"/>
      <c r="O29" s="40"/>
      <c r="P29" s="86"/>
      <c r="Q29" s="88"/>
      <c r="R29" s="88"/>
      <c r="S29" s="87"/>
    </row>
    <row r="30" spans="1:19" s="45" customFormat="1" ht="20.25" customHeight="1" x14ac:dyDescent="0.25">
      <c r="A30" s="41"/>
      <c r="B30" s="78" t="s">
        <v>65</v>
      </c>
      <c r="C30" s="70"/>
      <c r="D30" s="71"/>
      <c r="E30" s="42">
        <v>1</v>
      </c>
      <c r="F30" s="42">
        <v>3559.6</v>
      </c>
      <c r="G30" s="42">
        <v>3559.6</v>
      </c>
      <c r="H30" s="42" t="s">
        <v>66</v>
      </c>
      <c r="I30" s="66" t="s">
        <v>66</v>
      </c>
      <c r="J30" s="68"/>
      <c r="K30" s="66" t="s">
        <v>66</v>
      </c>
      <c r="L30" s="67"/>
      <c r="M30" s="68"/>
      <c r="N30" s="42" t="s">
        <v>66</v>
      </c>
      <c r="O30" s="42" t="s">
        <v>66</v>
      </c>
      <c r="P30" s="66" t="s">
        <v>66</v>
      </c>
      <c r="Q30" s="67"/>
      <c r="R30" s="67"/>
      <c r="S30" s="68"/>
    </row>
    <row r="31" spans="1:19" s="45" customFormat="1" ht="20.25" customHeight="1" x14ac:dyDescent="0.25">
      <c r="A31" s="41"/>
      <c r="B31" s="78" t="s">
        <v>67</v>
      </c>
      <c r="C31" s="70"/>
      <c r="D31" s="71"/>
      <c r="E31" s="42">
        <v>1</v>
      </c>
      <c r="F31" s="42">
        <v>498.5</v>
      </c>
      <c r="G31" s="42">
        <v>498.5</v>
      </c>
      <c r="H31" s="42" t="s">
        <v>66</v>
      </c>
      <c r="I31" s="66" t="s">
        <v>66</v>
      </c>
      <c r="J31" s="68"/>
      <c r="K31" s="66" t="s">
        <v>66</v>
      </c>
      <c r="L31" s="67"/>
      <c r="M31" s="68"/>
      <c r="N31" s="42" t="s">
        <v>66</v>
      </c>
      <c r="O31" s="42" t="s">
        <v>66</v>
      </c>
      <c r="P31" s="66" t="s">
        <v>66</v>
      </c>
      <c r="Q31" s="67"/>
      <c r="R31" s="67"/>
      <c r="S31" s="68"/>
    </row>
    <row r="32" spans="1:19" s="45" customFormat="1" ht="20.25" customHeight="1" x14ac:dyDescent="0.25">
      <c r="A32" s="41"/>
      <c r="B32" s="78" t="s">
        <v>68</v>
      </c>
      <c r="C32" s="70"/>
      <c r="D32" s="71"/>
      <c r="E32" s="42">
        <v>0</v>
      </c>
      <c r="F32" s="42">
        <v>0</v>
      </c>
      <c r="G32" s="42" t="s">
        <v>66</v>
      </c>
      <c r="H32" s="42" t="s">
        <v>66</v>
      </c>
      <c r="I32" s="66" t="s">
        <v>66</v>
      </c>
      <c r="J32" s="68"/>
      <c r="K32" s="66" t="s">
        <v>66</v>
      </c>
      <c r="L32" s="67"/>
      <c r="M32" s="68"/>
      <c r="N32" s="42" t="s">
        <v>66</v>
      </c>
      <c r="O32" s="42" t="s">
        <v>66</v>
      </c>
      <c r="P32" s="66" t="s">
        <v>66</v>
      </c>
      <c r="Q32" s="67"/>
      <c r="R32" s="67"/>
      <c r="S32" s="68"/>
    </row>
    <row r="33" spans="1:19" s="45" customFormat="1" ht="20.25" customHeight="1" x14ac:dyDescent="0.25">
      <c r="A33" s="41"/>
      <c r="B33" s="69" t="s">
        <v>69</v>
      </c>
      <c r="C33" s="70"/>
      <c r="D33" s="71"/>
      <c r="E33" s="42">
        <v>31</v>
      </c>
      <c r="F33" s="42">
        <v>0</v>
      </c>
      <c r="G33" s="42">
        <v>31</v>
      </c>
      <c r="H33" s="42" t="s">
        <v>66</v>
      </c>
      <c r="I33" s="66" t="s">
        <v>66</v>
      </c>
      <c r="J33" s="68"/>
      <c r="K33" s="66" t="s">
        <v>66</v>
      </c>
      <c r="L33" s="67"/>
      <c r="M33" s="68"/>
      <c r="N33" s="42" t="s">
        <v>66</v>
      </c>
      <c r="O33" s="42" t="s">
        <v>66</v>
      </c>
      <c r="P33" s="66"/>
      <c r="Q33" s="67"/>
      <c r="R33" s="67"/>
      <c r="S33" s="68"/>
    </row>
    <row r="34" spans="1:19" s="45" customFormat="1" ht="36.75" customHeight="1" x14ac:dyDescent="0.25">
      <c r="A34" s="37">
        <v>5</v>
      </c>
      <c r="B34" s="44"/>
      <c r="C34" s="84" t="s">
        <v>73</v>
      </c>
      <c r="D34" s="85"/>
      <c r="E34" s="39">
        <f>E35+E36+E37+E38</f>
        <v>151</v>
      </c>
      <c r="F34" s="39">
        <f t="shared" ref="F34" si="2">F35+F36+F37+F38</f>
        <v>10986</v>
      </c>
      <c r="G34" s="39"/>
      <c r="H34" s="40"/>
      <c r="I34" s="86"/>
      <c r="J34" s="87"/>
      <c r="K34" s="86"/>
      <c r="L34" s="88"/>
      <c r="M34" s="87"/>
      <c r="N34" s="40"/>
      <c r="O34" s="40"/>
      <c r="P34" s="86"/>
      <c r="Q34" s="88"/>
      <c r="R34" s="88"/>
      <c r="S34" s="87"/>
    </row>
    <row r="35" spans="1:19" s="45" customFormat="1" ht="20.25" customHeight="1" x14ac:dyDescent="0.25">
      <c r="A35" s="41"/>
      <c r="B35" s="78" t="s">
        <v>65</v>
      </c>
      <c r="C35" s="70"/>
      <c r="D35" s="71"/>
      <c r="E35" s="42">
        <v>8</v>
      </c>
      <c r="F35" s="42">
        <v>9106</v>
      </c>
      <c r="G35" s="42">
        <v>9106</v>
      </c>
      <c r="H35" s="42" t="s">
        <v>66</v>
      </c>
      <c r="I35" s="66" t="s">
        <v>66</v>
      </c>
      <c r="J35" s="68"/>
      <c r="K35" s="66" t="s">
        <v>66</v>
      </c>
      <c r="L35" s="67"/>
      <c r="M35" s="68"/>
      <c r="N35" s="42" t="s">
        <v>66</v>
      </c>
      <c r="O35" s="42" t="s">
        <v>66</v>
      </c>
      <c r="P35" s="66" t="s">
        <v>66</v>
      </c>
      <c r="Q35" s="67"/>
      <c r="R35" s="67"/>
      <c r="S35" s="68"/>
    </row>
    <row r="36" spans="1:19" s="45" customFormat="1" ht="20.25" customHeight="1" x14ac:dyDescent="0.25">
      <c r="A36" s="41"/>
      <c r="B36" s="78" t="s">
        <v>67</v>
      </c>
      <c r="C36" s="70"/>
      <c r="D36" s="71"/>
      <c r="E36" s="42">
        <v>8</v>
      </c>
      <c r="F36" s="42">
        <v>1880</v>
      </c>
      <c r="G36" s="42">
        <v>1879.6</v>
      </c>
      <c r="H36" s="42" t="s">
        <v>66</v>
      </c>
      <c r="I36" s="66" t="s">
        <v>66</v>
      </c>
      <c r="J36" s="68"/>
      <c r="K36" s="66" t="s">
        <v>66</v>
      </c>
      <c r="L36" s="67"/>
      <c r="M36" s="68"/>
      <c r="N36" s="42" t="s">
        <v>66</v>
      </c>
      <c r="O36" s="42" t="s">
        <v>66</v>
      </c>
      <c r="P36" s="66" t="s">
        <v>66</v>
      </c>
      <c r="Q36" s="67"/>
      <c r="R36" s="67"/>
      <c r="S36" s="68"/>
    </row>
    <row r="37" spans="1:19" s="45" customFormat="1" ht="20.25" customHeight="1" x14ac:dyDescent="0.25">
      <c r="A37" s="41"/>
      <c r="B37" s="78" t="s">
        <v>68</v>
      </c>
      <c r="C37" s="70"/>
      <c r="D37" s="71"/>
      <c r="E37" s="42">
        <v>0</v>
      </c>
      <c r="F37" s="42">
        <v>0</v>
      </c>
      <c r="G37" s="42">
        <v>0</v>
      </c>
      <c r="H37" s="42" t="s">
        <v>66</v>
      </c>
      <c r="I37" s="66" t="s">
        <v>66</v>
      </c>
      <c r="J37" s="68"/>
      <c r="K37" s="66" t="s">
        <v>66</v>
      </c>
      <c r="L37" s="67"/>
      <c r="M37" s="68"/>
      <c r="N37" s="42" t="s">
        <v>66</v>
      </c>
      <c r="O37" s="42" t="s">
        <v>66</v>
      </c>
      <c r="P37" s="66" t="s">
        <v>66</v>
      </c>
      <c r="Q37" s="67"/>
      <c r="R37" s="67"/>
      <c r="S37" s="68"/>
    </row>
    <row r="38" spans="1:19" s="45" customFormat="1" ht="20.25" customHeight="1" x14ac:dyDescent="0.25">
      <c r="A38" s="41"/>
      <c r="B38" s="69" t="s">
        <v>69</v>
      </c>
      <c r="C38" s="70"/>
      <c r="D38" s="71"/>
      <c r="E38" s="42">
        <v>135</v>
      </c>
      <c r="F38" s="42">
        <v>0</v>
      </c>
      <c r="G38" s="42">
        <v>135</v>
      </c>
      <c r="H38" s="42" t="s">
        <v>66</v>
      </c>
      <c r="I38" s="66" t="s">
        <v>66</v>
      </c>
      <c r="J38" s="68"/>
      <c r="K38" s="66" t="s">
        <v>66</v>
      </c>
      <c r="L38" s="67"/>
      <c r="M38" s="68"/>
      <c r="N38" s="42" t="s">
        <v>66</v>
      </c>
      <c r="O38" s="42" t="s">
        <v>66</v>
      </c>
      <c r="P38" s="66"/>
      <c r="Q38" s="67"/>
      <c r="R38" s="67"/>
      <c r="S38" s="68"/>
    </row>
    <row r="39" spans="1:19" s="45" customFormat="1" ht="50.25" customHeight="1" x14ac:dyDescent="0.25">
      <c r="A39" s="37">
        <v>6</v>
      </c>
      <c r="B39" s="44"/>
      <c r="C39" s="84" t="s">
        <v>74</v>
      </c>
      <c r="D39" s="85"/>
      <c r="E39" s="39">
        <f>E40+E41+E42+E43</f>
        <v>12</v>
      </c>
      <c r="F39" s="39">
        <v>0</v>
      </c>
      <c r="G39" s="40"/>
      <c r="H39" s="40"/>
      <c r="I39" s="86"/>
      <c r="J39" s="87"/>
      <c r="K39" s="86"/>
      <c r="L39" s="88"/>
      <c r="M39" s="87"/>
      <c r="N39" s="40"/>
      <c r="O39" s="40"/>
      <c r="P39" s="86"/>
      <c r="Q39" s="88"/>
      <c r="R39" s="88"/>
      <c r="S39" s="87"/>
    </row>
    <row r="40" spans="1:19" s="45" customFormat="1" ht="20.25" customHeight="1" x14ac:dyDescent="0.25">
      <c r="A40" s="41"/>
      <c r="B40" s="78" t="s">
        <v>65</v>
      </c>
      <c r="C40" s="70"/>
      <c r="D40" s="71"/>
      <c r="E40" s="42">
        <v>1</v>
      </c>
      <c r="F40" s="42">
        <v>0</v>
      </c>
      <c r="G40" s="42" t="s">
        <v>66</v>
      </c>
      <c r="H40" s="42" t="s">
        <v>66</v>
      </c>
      <c r="I40" s="66" t="s">
        <v>66</v>
      </c>
      <c r="J40" s="68"/>
      <c r="K40" s="66" t="s">
        <v>66</v>
      </c>
      <c r="L40" s="67"/>
      <c r="M40" s="68"/>
      <c r="N40" s="42" t="s">
        <v>66</v>
      </c>
      <c r="O40" s="42" t="s">
        <v>66</v>
      </c>
      <c r="P40" s="66" t="s">
        <v>66</v>
      </c>
      <c r="Q40" s="67"/>
      <c r="R40" s="67"/>
      <c r="S40" s="68"/>
    </row>
    <row r="41" spans="1:19" s="45" customFormat="1" ht="20.25" customHeight="1" x14ac:dyDescent="0.25">
      <c r="A41" s="46"/>
      <c r="B41" s="69" t="s">
        <v>67</v>
      </c>
      <c r="C41" s="79"/>
      <c r="D41" s="80"/>
      <c r="E41" s="47">
        <v>0</v>
      </c>
      <c r="F41" s="47">
        <v>0</v>
      </c>
      <c r="G41" s="47" t="s">
        <v>66</v>
      </c>
      <c r="H41" s="47" t="s">
        <v>66</v>
      </c>
      <c r="I41" s="81" t="s">
        <v>66</v>
      </c>
      <c r="J41" s="82"/>
      <c r="K41" s="81" t="s">
        <v>66</v>
      </c>
      <c r="L41" s="83"/>
      <c r="M41" s="82"/>
      <c r="N41" s="47" t="s">
        <v>66</v>
      </c>
      <c r="O41" s="47" t="s">
        <v>66</v>
      </c>
      <c r="P41" s="81" t="s">
        <v>66</v>
      </c>
      <c r="Q41" s="83"/>
      <c r="R41" s="83"/>
      <c r="S41" s="82"/>
    </row>
    <row r="42" spans="1:19" s="45" customFormat="1" ht="20.25" customHeight="1" x14ac:dyDescent="0.25">
      <c r="A42" s="41"/>
      <c r="B42" s="78" t="s">
        <v>68</v>
      </c>
      <c r="C42" s="70"/>
      <c r="D42" s="71"/>
      <c r="E42" s="42">
        <v>0</v>
      </c>
      <c r="F42" s="42" t="s">
        <v>66</v>
      </c>
      <c r="G42" s="42" t="s">
        <v>66</v>
      </c>
      <c r="H42" s="42" t="s">
        <v>66</v>
      </c>
      <c r="I42" s="66" t="s">
        <v>66</v>
      </c>
      <c r="J42" s="68"/>
      <c r="K42" s="66" t="s">
        <v>66</v>
      </c>
      <c r="L42" s="67"/>
      <c r="M42" s="68"/>
      <c r="N42" s="42" t="s">
        <v>66</v>
      </c>
      <c r="O42" s="42" t="s">
        <v>66</v>
      </c>
      <c r="P42" s="66" t="s">
        <v>66</v>
      </c>
      <c r="Q42" s="67"/>
      <c r="R42" s="67"/>
      <c r="S42" s="68"/>
    </row>
    <row r="43" spans="1:19" s="45" customFormat="1" ht="20.25" customHeight="1" x14ac:dyDescent="0.25">
      <c r="A43" s="41"/>
      <c r="B43" s="69" t="s">
        <v>69</v>
      </c>
      <c r="C43" s="70"/>
      <c r="D43" s="71"/>
      <c r="E43" s="42">
        <v>11</v>
      </c>
      <c r="F43" s="42" t="s">
        <v>66</v>
      </c>
      <c r="G43" s="42">
        <v>2</v>
      </c>
      <c r="H43" s="42">
        <v>4</v>
      </c>
      <c r="I43" s="66" t="s">
        <v>66</v>
      </c>
      <c r="J43" s="68"/>
      <c r="K43" s="66" t="s">
        <v>66</v>
      </c>
      <c r="L43" s="67"/>
      <c r="M43" s="68"/>
      <c r="N43" s="42" t="s">
        <v>66</v>
      </c>
      <c r="O43" s="42" t="s">
        <v>66</v>
      </c>
      <c r="P43" s="66">
        <v>5</v>
      </c>
      <c r="Q43" s="67"/>
      <c r="R43" s="67"/>
      <c r="S43" s="68"/>
    </row>
    <row r="44" spans="1:19" ht="42" customHeight="1" x14ac:dyDescent="0.25">
      <c r="A44" s="37">
        <v>7</v>
      </c>
      <c r="B44" s="43"/>
      <c r="C44" s="84" t="s">
        <v>75</v>
      </c>
      <c r="D44" s="85"/>
      <c r="E44" s="39">
        <f>E45+E46+E47+E48</f>
        <v>17</v>
      </c>
      <c r="F44" s="39">
        <v>0</v>
      </c>
      <c r="G44" s="40"/>
      <c r="H44" s="40"/>
      <c r="I44" s="86"/>
      <c r="J44" s="87"/>
      <c r="K44" s="86"/>
      <c r="L44" s="88"/>
      <c r="M44" s="87"/>
      <c r="N44" s="40"/>
      <c r="O44" s="40"/>
      <c r="P44" s="86"/>
      <c r="Q44" s="88"/>
      <c r="R44" s="88"/>
      <c r="S44" s="87"/>
    </row>
    <row r="45" spans="1:19" ht="20.25" customHeight="1" x14ac:dyDescent="0.25">
      <c r="A45" s="41"/>
      <c r="B45" s="78" t="s">
        <v>65</v>
      </c>
      <c r="C45" s="70"/>
      <c r="D45" s="71"/>
      <c r="E45" s="42">
        <v>0</v>
      </c>
      <c r="F45" s="42">
        <v>0</v>
      </c>
      <c r="G45" s="42" t="s">
        <v>66</v>
      </c>
      <c r="H45" s="42" t="s">
        <v>66</v>
      </c>
      <c r="I45" s="66" t="s">
        <v>66</v>
      </c>
      <c r="J45" s="68"/>
      <c r="K45" s="66" t="s">
        <v>66</v>
      </c>
      <c r="L45" s="67"/>
      <c r="M45" s="68"/>
      <c r="N45" s="42" t="s">
        <v>66</v>
      </c>
      <c r="O45" s="42" t="s">
        <v>66</v>
      </c>
      <c r="P45" s="66" t="s">
        <v>66</v>
      </c>
      <c r="Q45" s="67"/>
      <c r="R45" s="67"/>
      <c r="S45" s="68"/>
    </row>
    <row r="46" spans="1:19" ht="20.25" customHeight="1" x14ac:dyDescent="0.25">
      <c r="A46" s="41"/>
      <c r="B46" s="78" t="s">
        <v>67</v>
      </c>
      <c r="C46" s="70"/>
      <c r="D46" s="71"/>
      <c r="E46" s="42">
        <v>0</v>
      </c>
      <c r="F46" s="42">
        <v>0</v>
      </c>
      <c r="G46" s="42" t="s">
        <v>66</v>
      </c>
      <c r="H46" s="42" t="s">
        <v>66</v>
      </c>
      <c r="I46" s="66" t="s">
        <v>66</v>
      </c>
      <c r="J46" s="68"/>
      <c r="K46" s="66" t="s">
        <v>66</v>
      </c>
      <c r="L46" s="67"/>
      <c r="M46" s="68"/>
      <c r="N46" s="42" t="s">
        <v>66</v>
      </c>
      <c r="O46" s="42" t="s">
        <v>66</v>
      </c>
      <c r="P46" s="66" t="s">
        <v>66</v>
      </c>
      <c r="Q46" s="67"/>
      <c r="R46" s="67"/>
      <c r="S46" s="68"/>
    </row>
    <row r="47" spans="1:19" ht="20.25" customHeight="1" x14ac:dyDescent="0.25">
      <c r="A47" s="41"/>
      <c r="B47" s="78" t="s">
        <v>68</v>
      </c>
      <c r="C47" s="70"/>
      <c r="D47" s="71"/>
      <c r="E47" s="42">
        <v>0</v>
      </c>
      <c r="F47" s="42" t="s">
        <v>66</v>
      </c>
      <c r="G47" s="42" t="s">
        <v>66</v>
      </c>
      <c r="H47" s="42" t="s">
        <v>66</v>
      </c>
      <c r="I47" s="66" t="s">
        <v>66</v>
      </c>
      <c r="J47" s="68"/>
      <c r="K47" s="66" t="s">
        <v>66</v>
      </c>
      <c r="L47" s="67"/>
      <c r="M47" s="68"/>
      <c r="N47" s="42" t="s">
        <v>66</v>
      </c>
      <c r="O47" s="42" t="s">
        <v>66</v>
      </c>
      <c r="P47" s="66" t="s">
        <v>66</v>
      </c>
      <c r="Q47" s="67"/>
      <c r="R47" s="67"/>
      <c r="S47" s="68"/>
    </row>
    <row r="48" spans="1:19" ht="20.25" customHeight="1" x14ac:dyDescent="0.25">
      <c r="A48" s="41"/>
      <c r="B48" s="69" t="s">
        <v>69</v>
      </c>
      <c r="C48" s="70"/>
      <c r="D48" s="71"/>
      <c r="E48" s="42">
        <v>17</v>
      </c>
      <c r="F48" s="42" t="s">
        <v>66</v>
      </c>
      <c r="G48" s="42">
        <v>17</v>
      </c>
      <c r="H48" s="42"/>
      <c r="I48" s="66" t="s">
        <v>66</v>
      </c>
      <c r="J48" s="68"/>
      <c r="K48" s="66" t="s">
        <v>66</v>
      </c>
      <c r="L48" s="67"/>
      <c r="M48" s="68"/>
      <c r="N48" s="42" t="s">
        <v>66</v>
      </c>
      <c r="O48" s="42" t="s">
        <v>66</v>
      </c>
      <c r="P48" s="66" t="s">
        <v>66</v>
      </c>
      <c r="Q48" s="67"/>
      <c r="R48" s="67"/>
      <c r="S48" s="68"/>
    </row>
    <row r="49" spans="1:19" ht="42" customHeight="1" x14ac:dyDescent="0.25">
      <c r="A49" s="37">
        <v>8</v>
      </c>
      <c r="B49" s="43"/>
      <c r="C49" s="84" t="s">
        <v>76</v>
      </c>
      <c r="D49" s="85"/>
      <c r="E49" s="39">
        <f>E50+E51+E52+E53</f>
        <v>33</v>
      </c>
      <c r="F49" s="39">
        <v>0</v>
      </c>
      <c r="G49" s="40"/>
      <c r="H49" s="40"/>
      <c r="I49" s="86"/>
      <c r="J49" s="87"/>
      <c r="K49" s="86"/>
      <c r="L49" s="88"/>
      <c r="M49" s="87"/>
      <c r="N49" s="40"/>
      <c r="O49" s="40"/>
      <c r="P49" s="86"/>
      <c r="Q49" s="88"/>
      <c r="R49" s="88"/>
      <c r="S49" s="87"/>
    </row>
    <row r="50" spans="1:19" ht="20.25" customHeight="1" x14ac:dyDescent="0.25">
      <c r="A50" s="41"/>
      <c r="B50" s="78" t="s">
        <v>65</v>
      </c>
      <c r="C50" s="70"/>
      <c r="D50" s="71"/>
      <c r="E50" s="42">
        <v>0</v>
      </c>
      <c r="F50" s="42">
        <v>0</v>
      </c>
      <c r="G50" s="42" t="s">
        <v>66</v>
      </c>
      <c r="H50" s="42" t="s">
        <v>66</v>
      </c>
      <c r="I50" s="66" t="s">
        <v>66</v>
      </c>
      <c r="J50" s="68"/>
      <c r="K50" s="66" t="s">
        <v>66</v>
      </c>
      <c r="L50" s="67"/>
      <c r="M50" s="68"/>
      <c r="N50" s="42" t="s">
        <v>66</v>
      </c>
      <c r="O50" s="42" t="s">
        <v>66</v>
      </c>
      <c r="P50" s="66" t="s">
        <v>66</v>
      </c>
      <c r="Q50" s="67"/>
      <c r="R50" s="67"/>
      <c r="S50" s="68"/>
    </row>
    <row r="51" spans="1:19" ht="20.25" customHeight="1" x14ac:dyDescent="0.25">
      <c r="A51" s="41"/>
      <c r="B51" s="78" t="s">
        <v>67</v>
      </c>
      <c r="C51" s="70"/>
      <c r="D51" s="71"/>
      <c r="E51" s="42">
        <v>0</v>
      </c>
      <c r="F51" s="42">
        <v>0</v>
      </c>
      <c r="G51" s="42" t="s">
        <v>66</v>
      </c>
      <c r="H51" s="42" t="s">
        <v>66</v>
      </c>
      <c r="I51" s="66" t="s">
        <v>66</v>
      </c>
      <c r="J51" s="68"/>
      <c r="K51" s="66" t="s">
        <v>66</v>
      </c>
      <c r="L51" s="67"/>
      <c r="M51" s="68"/>
      <c r="N51" s="42" t="s">
        <v>66</v>
      </c>
      <c r="O51" s="42" t="s">
        <v>66</v>
      </c>
      <c r="P51" s="66" t="s">
        <v>66</v>
      </c>
      <c r="Q51" s="67"/>
      <c r="R51" s="67"/>
      <c r="S51" s="68"/>
    </row>
    <row r="52" spans="1:19" ht="20.25" customHeight="1" x14ac:dyDescent="0.25">
      <c r="A52" s="41"/>
      <c r="B52" s="78" t="s">
        <v>68</v>
      </c>
      <c r="C52" s="70"/>
      <c r="D52" s="71"/>
      <c r="E52" s="42">
        <v>0</v>
      </c>
      <c r="F52" s="42" t="s">
        <v>66</v>
      </c>
      <c r="G52" s="42" t="s">
        <v>66</v>
      </c>
      <c r="H52" s="42" t="s">
        <v>66</v>
      </c>
      <c r="I52" s="66" t="s">
        <v>66</v>
      </c>
      <c r="J52" s="68"/>
      <c r="K52" s="66" t="s">
        <v>66</v>
      </c>
      <c r="L52" s="67"/>
      <c r="M52" s="68"/>
      <c r="N52" s="42" t="s">
        <v>66</v>
      </c>
      <c r="O52" s="42" t="s">
        <v>66</v>
      </c>
      <c r="P52" s="66" t="s">
        <v>66</v>
      </c>
      <c r="Q52" s="67"/>
      <c r="R52" s="67"/>
      <c r="S52" s="68"/>
    </row>
    <row r="53" spans="1:19" ht="20.25" customHeight="1" x14ac:dyDescent="0.25">
      <c r="A53" s="41"/>
      <c r="B53" s="69" t="s">
        <v>69</v>
      </c>
      <c r="C53" s="70"/>
      <c r="D53" s="71"/>
      <c r="E53" s="42">
        <v>33</v>
      </c>
      <c r="F53" s="42" t="s">
        <v>66</v>
      </c>
      <c r="G53" s="42">
        <v>33</v>
      </c>
      <c r="H53" s="42"/>
      <c r="I53" s="66" t="s">
        <v>66</v>
      </c>
      <c r="J53" s="68"/>
      <c r="K53" s="66" t="s">
        <v>66</v>
      </c>
      <c r="L53" s="67"/>
      <c r="M53" s="68"/>
      <c r="N53" s="42" t="s">
        <v>66</v>
      </c>
      <c r="O53" s="42" t="s">
        <v>66</v>
      </c>
      <c r="P53" s="66" t="s">
        <v>66</v>
      </c>
      <c r="Q53" s="67"/>
      <c r="R53" s="67"/>
      <c r="S53" s="68"/>
    </row>
    <row r="54" spans="1:19" ht="44.25" customHeight="1" x14ac:dyDescent="0.25">
      <c r="A54" s="37">
        <v>9</v>
      </c>
      <c r="B54" s="43"/>
      <c r="C54" s="84" t="s">
        <v>77</v>
      </c>
      <c r="D54" s="85"/>
      <c r="E54" s="39">
        <f>E55+E56+E57+E58</f>
        <v>29</v>
      </c>
      <c r="F54" s="39">
        <v>0</v>
      </c>
      <c r="G54" s="40"/>
      <c r="H54" s="40"/>
      <c r="I54" s="86"/>
      <c r="J54" s="87"/>
      <c r="K54" s="86"/>
      <c r="L54" s="88"/>
      <c r="M54" s="87"/>
      <c r="N54" s="40"/>
      <c r="O54" s="40"/>
      <c r="P54" s="86"/>
      <c r="Q54" s="88"/>
      <c r="R54" s="88"/>
      <c r="S54" s="87"/>
    </row>
    <row r="55" spans="1:19" ht="20.25" customHeight="1" x14ac:dyDescent="0.25">
      <c r="A55" s="41"/>
      <c r="B55" s="78" t="s">
        <v>65</v>
      </c>
      <c r="C55" s="70"/>
      <c r="D55" s="71"/>
      <c r="E55" s="42">
        <v>0</v>
      </c>
      <c r="F55" s="42">
        <v>0</v>
      </c>
      <c r="G55" s="42" t="s">
        <v>66</v>
      </c>
      <c r="H55" s="42" t="s">
        <v>66</v>
      </c>
      <c r="I55" s="66" t="s">
        <v>66</v>
      </c>
      <c r="J55" s="68"/>
      <c r="K55" s="66" t="s">
        <v>66</v>
      </c>
      <c r="L55" s="67"/>
      <c r="M55" s="68"/>
      <c r="N55" s="42" t="s">
        <v>66</v>
      </c>
      <c r="O55" s="42" t="s">
        <v>66</v>
      </c>
      <c r="P55" s="66" t="s">
        <v>66</v>
      </c>
      <c r="Q55" s="67"/>
      <c r="R55" s="67"/>
      <c r="S55" s="68"/>
    </row>
    <row r="56" spans="1:19" ht="20.25" customHeight="1" x14ac:dyDescent="0.25">
      <c r="A56" s="41"/>
      <c r="B56" s="78" t="s">
        <v>67</v>
      </c>
      <c r="C56" s="70"/>
      <c r="D56" s="71"/>
      <c r="E56" s="42">
        <v>0</v>
      </c>
      <c r="F56" s="42">
        <v>0</v>
      </c>
      <c r="G56" s="42" t="s">
        <v>66</v>
      </c>
      <c r="H56" s="42" t="s">
        <v>66</v>
      </c>
      <c r="I56" s="66" t="s">
        <v>66</v>
      </c>
      <c r="J56" s="68"/>
      <c r="K56" s="66" t="s">
        <v>66</v>
      </c>
      <c r="L56" s="67"/>
      <c r="M56" s="68"/>
      <c r="N56" s="42" t="s">
        <v>66</v>
      </c>
      <c r="O56" s="42" t="s">
        <v>66</v>
      </c>
      <c r="P56" s="66" t="s">
        <v>66</v>
      </c>
      <c r="Q56" s="67"/>
      <c r="R56" s="67"/>
      <c r="S56" s="68"/>
    </row>
    <row r="57" spans="1:19" ht="20.25" customHeight="1" x14ac:dyDescent="0.25">
      <c r="A57" s="41"/>
      <c r="B57" s="78" t="s">
        <v>68</v>
      </c>
      <c r="C57" s="70"/>
      <c r="D57" s="71"/>
      <c r="E57" s="42">
        <v>0</v>
      </c>
      <c r="F57" s="42" t="s">
        <v>66</v>
      </c>
      <c r="G57" s="42" t="s">
        <v>66</v>
      </c>
      <c r="H57" s="42" t="s">
        <v>66</v>
      </c>
      <c r="I57" s="66" t="s">
        <v>66</v>
      </c>
      <c r="J57" s="68"/>
      <c r="K57" s="66" t="s">
        <v>66</v>
      </c>
      <c r="L57" s="67"/>
      <c r="M57" s="68"/>
      <c r="N57" s="42" t="s">
        <v>66</v>
      </c>
      <c r="O57" s="42" t="s">
        <v>66</v>
      </c>
      <c r="P57" s="66" t="s">
        <v>66</v>
      </c>
      <c r="Q57" s="67"/>
      <c r="R57" s="67"/>
      <c r="S57" s="68"/>
    </row>
    <row r="58" spans="1:19" ht="20.25" customHeight="1" x14ac:dyDescent="0.25">
      <c r="A58" s="41"/>
      <c r="B58" s="69" t="s">
        <v>69</v>
      </c>
      <c r="C58" s="70"/>
      <c r="D58" s="71"/>
      <c r="E58" s="42">
        <v>29</v>
      </c>
      <c r="F58" s="42" t="s">
        <v>66</v>
      </c>
      <c r="G58" s="42">
        <v>29</v>
      </c>
      <c r="H58" s="42"/>
      <c r="I58" s="66" t="s">
        <v>66</v>
      </c>
      <c r="J58" s="68"/>
      <c r="K58" s="66" t="s">
        <v>66</v>
      </c>
      <c r="L58" s="67"/>
      <c r="M58" s="68"/>
      <c r="N58" s="42" t="s">
        <v>66</v>
      </c>
      <c r="O58" s="42" t="s">
        <v>66</v>
      </c>
      <c r="P58" s="66" t="s">
        <v>66</v>
      </c>
      <c r="Q58" s="67"/>
      <c r="R58" s="67"/>
      <c r="S58" s="68"/>
    </row>
    <row r="59" spans="1:19" ht="44.25" customHeight="1" x14ac:dyDescent="0.25">
      <c r="A59" s="37">
        <v>10</v>
      </c>
      <c r="B59" s="43"/>
      <c r="C59" s="84" t="s">
        <v>78</v>
      </c>
      <c r="D59" s="85"/>
      <c r="E59" s="39">
        <f>E60+E61+E62+E63</f>
        <v>14</v>
      </c>
      <c r="F59" s="39">
        <v>0</v>
      </c>
      <c r="G59" s="40"/>
      <c r="H59" s="40"/>
      <c r="I59" s="86"/>
      <c r="J59" s="87"/>
      <c r="K59" s="86"/>
      <c r="L59" s="88"/>
      <c r="M59" s="87"/>
      <c r="N59" s="40"/>
      <c r="O59" s="40"/>
      <c r="P59" s="86"/>
      <c r="Q59" s="88"/>
      <c r="R59" s="88"/>
      <c r="S59" s="87"/>
    </row>
    <row r="60" spans="1:19" ht="20.25" customHeight="1" x14ac:dyDescent="0.25">
      <c r="A60" s="41"/>
      <c r="B60" s="78" t="s">
        <v>65</v>
      </c>
      <c r="C60" s="70"/>
      <c r="D60" s="71"/>
      <c r="E60" s="42">
        <v>0</v>
      </c>
      <c r="F60" s="42">
        <v>0</v>
      </c>
      <c r="G60" s="42" t="s">
        <v>66</v>
      </c>
      <c r="H60" s="42" t="s">
        <v>66</v>
      </c>
      <c r="I60" s="66" t="s">
        <v>66</v>
      </c>
      <c r="J60" s="68"/>
      <c r="K60" s="66" t="s">
        <v>66</v>
      </c>
      <c r="L60" s="67"/>
      <c r="M60" s="68"/>
      <c r="N60" s="42" t="s">
        <v>66</v>
      </c>
      <c r="O60" s="42" t="s">
        <v>66</v>
      </c>
      <c r="P60" s="66" t="s">
        <v>66</v>
      </c>
      <c r="Q60" s="67"/>
      <c r="R60" s="67"/>
      <c r="S60" s="68"/>
    </row>
    <row r="61" spans="1:19" ht="20.25" customHeight="1" x14ac:dyDescent="0.25">
      <c r="A61" s="41"/>
      <c r="B61" s="78" t="s">
        <v>67</v>
      </c>
      <c r="C61" s="70"/>
      <c r="D61" s="71"/>
      <c r="E61" s="42">
        <v>0</v>
      </c>
      <c r="F61" s="42">
        <v>0</v>
      </c>
      <c r="G61" s="42" t="s">
        <v>66</v>
      </c>
      <c r="H61" s="42" t="s">
        <v>66</v>
      </c>
      <c r="I61" s="66" t="s">
        <v>66</v>
      </c>
      <c r="J61" s="68"/>
      <c r="K61" s="66" t="s">
        <v>66</v>
      </c>
      <c r="L61" s="67"/>
      <c r="M61" s="68"/>
      <c r="N61" s="42" t="s">
        <v>66</v>
      </c>
      <c r="O61" s="42" t="s">
        <v>66</v>
      </c>
      <c r="P61" s="66" t="s">
        <v>66</v>
      </c>
      <c r="Q61" s="67"/>
      <c r="R61" s="67"/>
      <c r="S61" s="68"/>
    </row>
    <row r="62" spans="1:19" ht="20.25" customHeight="1" x14ac:dyDescent="0.25">
      <c r="A62" s="41"/>
      <c r="B62" s="78" t="s">
        <v>68</v>
      </c>
      <c r="C62" s="70"/>
      <c r="D62" s="71"/>
      <c r="E62" s="42">
        <v>0</v>
      </c>
      <c r="F62" s="42" t="s">
        <v>66</v>
      </c>
      <c r="G62" s="42" t="s">
        <v>66</v>
      </c>
      <c r="H62" s="42" t="s">
        <v>66</v>
      </c>
      <c r="I62" s="66" t="s">
        <v>66</v>
      </c>
      <c r="J62" s="68"/>
      <c r="K62" s="66" t="s">
        <v>66</v>
      </c>
      <c r="L62" s="67"/>
      <c r="M62" s="68"/>
      <c r="N62" s="42" t="s">
        <v>66</v>
      </c>
      <c r="O62" s="42" t="s">
        <v>66</v>
      </c>
      <c r="P62" s="66" t="s">
        <v>66</v>
      </c>
      <c r="Q62" s="67"/>
      <c r="R62" s="67"/>
      <c r="S62" s="68"/>
    </row>
    <row r="63" spans="1:19" ht="20.25" customHeight="1" x14ac:dyDescent="0.25">
      <c r="A63" s="41"/>
      <c r="B63" s="69" t="s">
        <v>69</v>
      </c>
      <c r="C63" s="70"/>
      <c r="D63" s="71"/>
      <c r="E63" s="42">
        <v>14</v>
      </c>
      <c r="F63" s="42" t="s">
        <v>66</v>
      </c>
      <c r="G63" s="42">
        <v>14</v>
      </c>
      <c r="H63" s="42"/>
      <c r="I63" s="66" t="s">
        <v>66</v>
      </c>
      <c r="J63" s="68"/>
      <c r="K63" s="66" t="s">
        <v>66</v>
      </c>
      <c r="L63" s="67"/>
      <c r="M63" s="68"/>
      <c r="N63" s="42" t="s">
        <v>66</v>
      </c>
      <c r="O63" s="42" t="s">
        <v>66</v>
      </c>
      <c r="P63" s="66" t="s">
        <v>66</v>
      </c>
      <c r="Q63" s="67"/>
      <c r="R63" s="67"/>
      <c r="S63" s="68"/>
    </row>
    <row r="64" spans="1:19" ht="42.75" customHeight="1" x14ac:dyDescent="0.25">
      <c r="A64" s="37">
        <v>11</v>
      </c>
      <c r="B64" s="43"/>
      <c r="C64" s="84" t="s">
        <v>79</v>
      </c>
      <c r="D64" s="85"/>
      <c r="E64" s="39">
        <f>E65+E66+E67+E68</f>
        <v>33</v>
      </c>
      <c r="F64" s="39">
        <v>0</v>
      </c>
      <c r="G64" s="40"/>
      <c r="H64" s="40"/>
      <c r="I64" s="86"/>
      <c r="J64" s="87"/>
      <c r="K64" s="86"/>
      <c r="L64" s="88"/>
      <c r="M64" s="87"/>
      <c r="N64" s="40"/>
      <c r="O64" s="40"/>
      <c r="P64" s="86"/>
      <c r="Q64" s="88"/>
      <c r="R64" s="88"/>
      <c r="S64" s="87"/>
    </row>
    <row r="65" spans="1:19" ht="20.25" customHeight="1" x14ac:dyDescent="0.25">
      <c r="A65" s="41"/>
      <c r="B65" s="78" t="s">
        <v>65</v>
      </c>
      <c r="C65" s="70"/>
      <c r="D65" s="71"/>
      <c r="E65" s="42">
        <v>0</v>
      </c>
      <c r="F65" s="42">
        <v>0</v>
      </c>
      <c r="G65" s="42" t="s">
        <v>66</v>
      </c>
      <c r="H65" s="42" t="s">
        <v>66</v>
      </c>
      <c r="I65" s="66" t="s">
        <v>66</v>
      </c>
      <c r="J65" s="68"/>
      <c r="K65" s="66" t="s">
        <v>66</v>
      </c>
      <c r="L65" s="67"/>
      <c r="M65" s="68"/>
      <c r="N65" s="42" t="s">
        <v>66</v>
      </c>
      <c r="O65" s="42" t="s">
        <v>66</v>
      </c>
      <c r="P65" s="66" t="s">
        <v>66</v>
      </c>
      <c r="Q65" s="67"/>
      <c r="R65" s="67"/>
      <c r="S65" s="68"/>
    </row>
    <row r="66" spans="1:19" ht="20.25" customHeight="1" x14ac:dyDescent="0.25">
      <c r="A66" s="41"/>
      <c r="B66" s="78" t="s">
        <v>67</v>
      </c>
      <c r="C66" s="70"/>
      <c r="D66" s="71"/>
      <c r="E66" s="42">
        <v>0</v>
      </c>
      <c r="F66" s="42">
        <v>0</v>
      </c>
      <c r="G66" s="42" t="s">
        <v>66</v>
      </c>
      <c r="H66" s="42" t="s">
        <v>66</v>
      </c>
      <c r="I66" s="66" t="s">
        <v>66</v>
      </c>
      <c r="J66" s="68"/>
      <c r="K66" s="66" t="s">
        <v>66</v>
      </c>
      <c r="L66" s="67"/>
      <c r="M66" s="68"/>
      <c r="N66" s="42" t="s">
        <v>66</v>
      </c>
      <c r="O66" s="42" t="s">
        <v>66</v>
      </c>
      <c r="P66" s="66" t="s">
        <v>66</v>
      </c>
      <c r="Q66" s="67"/>
      <c r="R66" s="67"/>
      <c r="S66" s="68"/>
    </row>
    <row r="67" spans="1:19" ht="20.25" customHeight="1" x14ac:dyDescent="0.25">
      <c r="A67" s="41"/>
      <c r="B67" s="78" t="s">
        <v>68</v>
      </c>
      <c r="C67" s="70"/>
      <c r="D67" s="71"/>
      <c r="E67" s="42">
        <v>0</v>
      </c>
      <c r="F67" s="42" t="s">
        <v>66</v>
      </c>
      <c r="G67" s="42" t="s">
        <v>66</v>
      </c>
      <c r="H67" s="42" t="s">
        <v>66</v>
      </c>
      <c r="I67" s="66" t="s">
        <v>66</v>
      </c>
      <c r="J67" s="68"/>
      <c r="K67" s="66" t="s">
        <v>66</v>
      </c>
      <c r="L67" s="67"/>
      <c r="M67" s="68"/>
      <c r="N67" s="42" t="s">
        <v>66</v>
      </c>
      <c r="O67" s="42" t="s">
        <v>66</v>
      </c>
      <c r="P67" s="66" t="s">
        <v>66</v>
      </c>
      <c r="Q67" s="67"/>
      <c r="R67" s="67"/>
      <c r="S67" s="68"/>
    </row>
    <row r="68" spans="1:19" ht="20.25" customHeight="1" x14ac:dyDescent="0.25">
      <c r="A68" s="41"/>
      <c r="B68" s="69" t="s">
        <v>69</v>
      </c>
      <c r="C68" s="70"/>
      <c r="D68" s="71"/>
      <c r="E68" s="42">
        <v>33</v>
      </c>
      <c r="F68" s="42"/>
      <c r="G68" s="42">
        <v>33</v>
      </c>
      <c r="H68" s="42"/>
      <c r="I68" s="66" t="s">
        <v>66</v>
      </c>
      <c r="J68" s="68"/>
      <c r="K68" s="66" t="s">
        <v>66</v>
      </c>
      <c r="L68" s="67"/>
      <c r="M68" s="68"/>
      <c r="N68" s="42" t="s">
        <v>66</v>
      </c>
      <c r="O68" s="42" t="s">
        <v>66</v>
      </c>
      <c r="P68" s="66" t="s">
        <v>66</v>
      </c>
      <c r="Q68" s="67"/>
      <c r="R68" s="67"/>
      <c r="S68" s="68"/>
    </row>
    <row r="69" spans="1:19" ht="42.75" customHeight="1" x14ac:dyDescent="0.25">
      <c r="A69" s="37">
        <v>12</v>
      </c>
      <c r="B69" s="43"/>
      <c r="C69" s="84" t="s">
        <v>80</v>
      </c>
      <c r="D69" s="85"/>
      <c r="E69" s="39">
        <f>E70+E71+E72+E73</f>
        <v>47</v>
      </c>
      <c r="F69" s="39">
        <v>0</v>
      </c>
      <c r="G69" s="40"/>
      <c r="H69" s="40"/>
      <c r="I69" s="86"/>
      <c r="J69" s="87"/>
      <c r="K69" s="86"/>
      <c r="L69" s="88"/>
      <c r="M69" s="87"/>
      <c r="N69" s="40"/>
      <c r="O69" s="40"/>
      <c r="P69" s="86"/>
      <c r="Q69" s="88"/>
      <c r="R69" s="88"/>
      <c r="S69" s="87"/>
    </row>
    <row r="70" spans="1:19" ht="20.25" customHeight="1" x14ac:dyDescent="0.25">
      <c r="A70" s="41"/>
      <c r="B70" s="78" t="s">
        <v>65</v>
      </c>
      <c r="C70" s="70"/>
      <c r="D70" s="71"/>
      <c r="E70" s="42">
        <v>0</v>
      </c>
      <c r="F70" s="42">
        <v>0</v>
      </c>
      <c r="G70" s="42" t="s">
        <v>66</v>
      </c>
      <c r="H70" s="42" t="s">
        <v>66</v>
      </c>
      <c r="I70" s="66" t="s">
        <v>66</v>
      </c>
      <c r="J70" s="68"/>
      <c r="K70" s="66" t="s">
        <v>66</v>
      </c>
      <c r="L70" s="67"/>
      <c r="M70" s="68"/>
      <c r="N70" s="42" t="s">
        <v>66</v>
      </c>
      <c r="O70" s="42" t="s">
        <v>66</v>
      </c>
      <c r="P70" s="66" t="s">
        <v>66</v>
      </c>
      <c r="Q70" s="67"/>
      <c r="R70" s="67"/>
      <c r="S70" s="68"/>
    </row>
    <row r="71" spans="1:19" ht="20.25" customHeight="1" x14ac:dyDescent="0.25">
      <c r="A71" s="41"/>
      <c r="B71" s="78" t="s">
        <v>67</v>
      </c>
      <c r="C71" s="70"/>
      <c r="D71" s="71"/>
      <c r="E71" s="42">
        <v>0</v>
      </c>
      <c r="F71" s="42">
        <v>0</v>
      </c>
      <c r="G71" s="42" t="s">
        <v>66</v>
      </c>
      <c r="H71" s="42" t="s">
        <v>66</v>
      </c>
      <c r="I71" s="66" t="s">
        <v>66</v>
      </c>
      <c r="J71" s="68"/>
      <c r="K71" s="66" t="s">
        <v>66</v>
      </c>
      <c r="L71" s="67"/>
      <c r="M71" s="68"/>
      <c r="N71" s="42" t="s">
        <v>66</v>
      </c>
      <c r="O71" s="42" t="s">
        <v>66</v>
      </c>
      <c r="P71" s="66" t="s">
        <v>66</v>
      </c>
      <c r="Q71" s="67"/>
      <c r="R71" s="67"/>
      <c r="S71" s="68"/>
    </row>
    <row r="72" spans="1:19" ht="20.25" customHeight="1" x14ac:dyDescent="0.25">
      <c r="A72" s="41"/>
      <c r="B72" s="78" t="s">
        <v>68</v>
      </c>
      <c r="C72" s="70"/>
      <c r="D72" s="71"/>
      <c r="E72" s="42">
        <v>0</v>
      </c>
      <c r="F72" s="42" t="s">
        <v>66</v>
      </c>
      <c r="G72" s="42" t="s">
        <v>66</v>
      </c>
      <c r="H72" s="42" t="s">
        <v>66</v>
      </c>
      <c r="I72" s="66" t="s">
        <v>66</v>
      </c>
      <c r="J72" s="68"/>
      <c r="K72" s="66" t="s">
        <v>66</v>
      </c>
      <c r="L72" s="67"/>
      <c r="M72" s="68"/>
      <c r="N72" s="42" t="s">
        <v>66</v>
      </c>
      <c r="O72" s="42" t="s">
        <v>66</v>
      </c>
      <c r="P72" s="66" t="s">
        <v>66</v>
      </c>
      <c r="Q72" s="67"/>
      <c r="R72" s="67"/>
      <c r="S72" s="68"/>
    </row>
    <row r="73" spans="1:19" ht="20.25" customHeight="1" x14ac:dyDescent="0.25">
      <c r="A73" s="41"/>
      <c r="B73" s="69" t="s">
        <v>69</v>
      </c>
      <c r="C73" s="70"/>
      <c r="D73" s="71"/>
      <c r="E73" s="42">
        <v>47</v>
      </c>
      <c r="F73" s="42"/>
      <c r="G73" s="42">
        <v>47</v>
      </c>
      <c r="H73" s="42"/>
      <c r="I73" s="66" t="s">
        <v>66</v>
      </c>
      <c r="J73" s="68"/>
      <c r="K73" s="66" t="s">
        <v>66</v>
      </c>
      <c r="L73" s="67"/>
      <c r="M73" s="68"/>
      <c r="N73" s="42" t="s">
        <v>66</v>
      </c>
      <c r="O73" s="42" t="s">
        <v>66</v>
      </c>
      <c r="P73" s="66" t="s">
        <v>66</v>
      </c>
      <c r="Q73" s="67"/>
      <c r="R73" s="67"/>
      <c r="S73" s="68"/>
    </row>
    <row r="74" spans="1:19" s="45" customFormat="1" ht="58.5" customHeight="1" x14ac:dyDescent="0.25">
      <c r="A74" s="37">
        <v>13</v>
      </c>
      <c r="B74" s="44"/>
      <c r="C74" s="84" t="s">
        <v>81</v>
      </c>
      <c r="D74" s="85"/>
      <c r="E74" s="39">
        <f>E75+E76+E77+E78</f>
        <v>153</v>
      </c>
      <c r="F74" s="39">
        <f>F75+F76+F77+F78</f>
        <v>13736</v>
      </c>
      <c r="G74" s="40"/>
      <c r="H74" s="40"/>
      <c r="I74" s="86"/>
      <c r="J74" s="87"/>
      <c r="K74" s="86"/>
      <c r="L74" s="88"/>
      <c r="M74" s="87"/>
      <c r="N74" s="40"/>
      <c r="O74" s="40"/>
      <c r="P74" s="86"/>
      <c r="Q74" s="88"/>
      <c r="R74" s="88"/>
      <c r="S74" s="87"/>
    </row>
    <row r="75" spans="1:19" s="45" customFormat="1" ht="20.25" customHeight="1" x14ac:dyDescent="0.25">
      <c r="A75" s="41"/>
      <c r="B75" s="78" t="s">
        <v>65</v>
      </c>
      <c r="C75" s="70"/>
      <c r="D75" s="71"/>
      <c r="E75" s="42">
        <v>1</v>
      </c>
      <c r="F75" s="42">
        <v>11926</v>
      </c>
      <c r="G75" s="42">
        <v>11926</v>
      </c>
      <c r="H75" s="42" t="s">
        <v>66</v>
      </c>
      <c r="I75" s="66" t="s">
        <v>66</v>
      </c>
      <c r="J75" s="68"/>
      <c r="K75" s="66" t="s">
        <v>66</v>
      </c>
      <c r="L75" s="67"/>
      <c r="M75" s="68"/>
      <c r="N75" s="42" t="s">
        <v>66</v>
      </c>
      <c r="O75" s="42" t="s">
        <v>66</v>
      </c>
      <c r="P75" s="66" t="s">
        <v>66</v>
      </c>
      <c r="Q75" s="67"/>
      <c r="R75" s="67"/>
      <c r="S75" s="68"/>
    </row>
    <row r="76" spans="1:19" s="45" customFormat="1" ht="20.25" customHeight="1" x14ac:dyDescent="0.25">
      <c r="A76" s="41"/>
      <c r="B76" s="78" t="s">
        <v>67</v>
      </c>
      <c r="C76" s="70"/>
      <c r="D76" s="71"/>
      <c r="E76" s="42">
        <v>4</v>
      </c>
      <c r="F76" s="42">
        <v>1810</v>
      </c>
      <c r="G76" s="42">
        <v>1810</v>
      </c>
      <c r="H76" s="42" t="s">
        <v>66</v>
      </c>
      <c r="I76" s="66" t="s">
        <v>66</v>
      </c>
      <c r="J76" s="68"/>
      <c r="K76" s="66" t="s">
        <v>66</v>
      </c>
      <c r="L76" s="67"/>
      <c r="M76" s="68"/>
      <c r="N76" s="42" t="s">
        <v>66</v>
      </c>
      <c r="O76" s="42" t="s">
        <v>66</v>
      </c>
      <c r="P76" s="66" t="s">
        <v>66</v>
      </c>
      <c r="Q76" s="67"/>
      <c r="R76" s="67"/>
      <c r="S76" s="68"/>
    </row>
    <row r="77" spans="1:19" s="45" customFormat="1" ht="20.25" customHeight="1" x14ac:dyDescent="0.25">
      <c r="A77" s="41"/>
      <c r="B77" s="78" t="s">
        <v>68</v>
      </c>
      <c r="C77" s="70"/>
      <c r="D77" s="71"/>
      <c r="E77" s="42">
        <v>1</v>
      </c>
      <c r="F77" s="42">
        <v>0</v>
      </c>
      <c r="G77" s="42">
        <v>1</v>
      </c>
      <c r="H77" s="42" t="s">
        <v>66</v>
      </c>
      <c r="I77" s="66" t="s">
        <v>66</v>
      </c>
      <c r="J77" s="68"/>
      <c r="K77" s="66" t="s">
        <v>66</v>
      </c>
      <c r="L77" s="67"/>
      <c r="M77" s="68"/>
      <c r="N77" s="42" t="s">
        <v>66</v>
      </c>
      <c r="O77" s="42" t="s">
        <v>66</v>
      </c>
      <c r="P77" s="66" t="s">
        <v>66</v>
      </c>
      <c r="Q77" s="67"/>
      <c r="R77" s="67"/>
      <c r="S77" s="68"/>
    </row>
    <row r="78" spans="1:19" s="45" customFormat="1" ht="20.25" customHeight="1" x14ac:dyDescent="0.25">
      <c r="A78" s="41"/>
      <c r="B78" s="69" t="s">
        <v>69</v>
      </c>
      <c r="C78" s="70"/>
      <c r="D78" s="71"/>
      <c r="E78" s="42">
        <v>147</v>
      </c>
      <c r="F78" s="42">
        <v>0</v>
      </c>
      <c r="G78" s="42">
        <v>147</v>
      </c>
      <c r="H78" s="42"/>
      <c r="I78" s="66" t="s">
        <v>66</v>
      </c>
      <c r="J78" s="68"/>
      <c r="K78" s="66" t="s">
        <v>66</v>
      </c>
      <c r="L78" s="67"/>
      <c r="M78" s="68"/>
      <c r="N78" s="42" t="s">
        <v>66</v>
      </c>
      <c r="O78" s="42" t="s">
        <v>66</v>
      </c>
      <c r="P78" s="66" t="s">
        <v>66</v>
      </c>
      <c r="Q78" s="67"/>
      <c r="R78" s="67"/>
      <c r="S78" s="68"/>
    </row>
    <row r="79" spans="1:19" s="45" customFormat="1" ht="48.75" customHeight="1" x14ac:dyDescent="0.25">
      <c r="A79" s="37">
        <v>14</v>
      </c>
      <c r="B79" s="44"/>
      <c r="C79" s="84" t="s">
        <v>82</v>
      </c>
      <c r="D79" s="85"/>
      <c r="E79" s="39">
        <f>E80+E81+E82+E83</f>
        <v>19</v>
      </c>
      <c r="F79" s="39">
        <v>0</v>
      </c>
      <c r="G79" s="40"/>
      <c r="H79" s="40"/>
      <c r="I79" s="86"/>
      <c r="J79" s="87"/>
      <c r="K79" s="86"/>
      <c r="L79" s="88"/>
      <c r="M79" s="87"/>
      <c r="N79" s="40"/>
      <c r="O79" s="40"/>
      <c r="P79" s="86"/>
      <c r="Q79" s="88"/>
      <c r="R79" s="88"/>
      <c r="S79" s="87"/>
    </row>
    <row r="80" spans="1:19" s="45" customFormat="1" ht="20.25" customHeight="1" x14ac:dyDescent="0.25">
      <c r="A80" s="41"/>
      <c r="B80" s="78" t="s">
        <v>65</v>
      </c>
      <c r="C80" s="70"/>
      <c r="D80" s="71"/>
      <c r="E80" s="42">
        <v>0</v>
      </c>
      <c r="F80" s="42">
        <v>0</v>
      </c>
      <c r="G80" s="42" t="s">
        <v>66</v>
      </c>
      <c r="H80" s="42" t="s">
        <v>66</v>
      </c>
      <c r="I80" s="66" t="s">
        <v>66</v>
      </c>
      <c r="J80" s="68"/>
      <c r="K80" s="66" t="s">
        <v>66</v>
      </c>
      <c r="L80" s="67"/>
      <c r="M80" s="68"/>
      <c r="N80" s="42" t="s">
        <v>66</v>
      </c>
      <c r="O80" s="42" t="s">
        <v>66</v>
      </c>
      <c r="P80" s="66" t="s">
        <v>66</v>
      </c>
      <c r="Q80" s="67"/>
      <c r="R80" s="67"/>
      <c r="S80" s="68"/>
    </row>
    <row r="81" spans="1:19" s="45" customFormat="1" ht="20.25" customHeight="1" x14ac:dyDescent="0.25">
      <c r="A81" s="41"/>
      <c r="B81" s="78" t="s">
        <v>67</v>
      </c>
      <c r="C81" s="70"/>
      <c r="D81" s="71"/>
      <c r="E81" s="42">
        <v>0</v>
      </c>
      <c r="F81" s="42">
        <v>0</v>
      </c>
      <c r="G81" s="42" t="s">
        <v>66</v>
      </c>
      <c r="H81" s="42" t="s">
        <v>66</v>
      </c>
      <c r="I81" s="66" t="s">
        <v>66</v>
      </c>
      <c r="J81" s="68"/>
      <c r="K81" s="66" t="s">
        <v>66</v>
      </c>
      <c r="L81" s="67"/>
      <c r="M81" s="68"/>
      <c r="N81" s="42" t="s">
        <v>66</v>
      </c>
      <c r="O81" s="42" t="s">
        <v>66</v>
      </c>
      <c r="P81" s="66" t="s">
        <v>66</v>
      </c>
      <c r="Q81" s="67"/>
      <c r="R81" s="67"/>
      <c r="S81" s="68"/>
    </row>
    <row r="82" spans="1:19" s="45" customFormat="1" ht="20.25" customHeight="1" x14ac:dyDescent="0.25">
      <c r="A82" s="41"/>
      <c r="B82" s="78" t="s">
        <v>68</v>
      </c>
      <c r="C82" s="70"/>
      <c r="D82" s="71"/>
      <c r="E82" s="42">
        <v>0</v>
      </c>
      <c r="F82" s="42"/>
      <c r="G82" s="42" t="s">
        <v>66</v>
      </c>
      <c r="H82" s="42" t="s">
        <v>66</v>
      </c>
      <c r="I82" s="66" t="s">
        <v>66</v>
      </c>
      <c r="J82" s="68"/>
      <c r="K82" s="66" t="s">
        <v>66</v>
      </c>
      <c r="L82" s="67"/>
      <c r="M82" s="68"/>
      <c r="N82" s="42" t="s">
        <v>66</v>
      </c>
      <c r="O82" s="42" t="s">
        <v>66</v>
      </c>
      <c r="P82" s="66" t="s">
        <v>66</v>
      </c>
      <c r="Q82" s="67"/>
      <c r="R82" s="67"/>
      <c r="S82" s="68"/>
    </row>
    <row r="83" spans="1:19" s="45" customFormat="1" ht="20.25" customHeight="1" x14ac:dyDescent="0.25">
      <c r="A83" s="41"/>
      <c r="B83" s="69" t="s">
        <v>69</v>
      </c>
      <c r="C83" s="70"/>
      <c r="D83" s="71"/>
      <c r="E83" s="42">
        <v>19</v>
      </c>
      <c r="F83" s="42"/>
      <c r="G83" s="42">
        <v>19</v>
      </c>
      <c r="H83" s="42"/>
      <c r="I83" s="66" t="s">
        <v>66</v>
      </c>
      <c r="J83" s="68"/>
      <c r="K83" s="66" t="s">
        <v>66</v>
      </c>
      <c r="L83" s="67"/>
      <c r="M83" s="68"/>
      <c r="N83" s="42" t="s">
        <v>66</v>
      </c>
      <c r="O83" s="42" t="s">
        <v>66</v>
      </c>
      <c r="P83" s="66" t="s">
        <v>66</v>
      </c>
      <c r="Q83" s="67"/>
      <c r="R83" s="67"/>
      <c r="S83" s="68"/>
    </row>
    <row r="84" spans="1:19" s="45" customFormat="1" ht="48" customHeight="1" x14ac:dyDescent="0.25">
      <c r="A84" s="37">
        <v>15</v>
      </c>
      <c r="B84" s="44"/>
      <c r="C84" s="84" t="s">
        <v>83</v>
      </c>
      <c r="D84" s="85"/>
      <c r="E84" s="39">
        <f>E85+E86+E87+E88</f>
        <v>23</v>
      </c>
      <c r="F84" s="39">
        <v>0</v>
      </c>
      <c r="G84" s="40"/>
      <c r="H84" s="40"/>
      <c r="I84" s="86"/>
      <c r="J84" s="87"/>
      <c r="K84" s="86"/>
      <c r="L84" s="88"/>
      <c r="M84" s="87"/>
      <c r="N84" s="40"/>
      <c r="O84" s="40"/>
      <c r="P84" s="86"/>
      <c r="Q84" s="88"/>
      <c r="R84" s="88"/>
      <c r="S84" s="87"/>
    </row>
    <row r="85" spans="1:19" s="45" customFormat="1" ht="20.25" customHeight="1" x14ac:dyDescent="0.25">
      <c r="A85" s="41"/>
      <c r="B85" s="78" t="s">
        <v>65</v>
      </c>
      <c r="C85" s="70"/>
      <c r="D85" s="71"/>
      <c r="E85" s="42">
        <v>0</v>
      </c>
      <c r="F85" s="42">
        <v>0</v>
      </c>
      <c r="G85" s="42" t="s">
        <v>66</v>
      </c>
      <c r="H85" s="42" t="s">
        <v>66</v>
      </c>
      <c r="I85" s="66" t="s">
        <v>66</v>
      </c>
      <c r="J85" s="68"/>
      <c r="K85" s="66" t="s">
        <v>66</v>
      </c>
      <c r="L85" s="67"/>
      <c r="M85" s="68"/>
      <c r="N85" s="42" t="s">
        <v>66</v>
      </c>
      <c r="O85" s="42" t="s">
        <v>66</v>
      </c>
      <c r="P85" s="66" t="s">
        <v>66</v>
      </c>
      <c r="Q85" s="67"/>
      <c r="R85" s="67"/>
      <c r="S85" s="68"/>
    </row>
    <row r="86" spans="1:19" s="45" customFormat="1" ht="20.25" customHeight="1" x14ac:dyDescent="0.25">
      <c r="A86" s="41"/>
      <c r="B86" s="78" t="s">
        <v>67</v>
      </c>
      <c r="C86" s="70"/>
      <c r="D86" s="71"/>
      <c r="E86" s="42">
        <v>0</v>
      </c>
      <c r="F86" s="42">
        <v>0</v>
      </c>
      <c r="G86" s="42" t="s">
        <v>66</v>
      </c>
      <c r="H86" s="42" t="s">
        <v>66</v>
      </c>
      <c r="I86" s="66" t="s">
        <v>66</v>
      </c>
      <c r="J86" s="68"/>
      <c r="K86" s="66" t="s">
        <v>66</v>
      </c>
      <c r="L86" s="67"/>
      <c r="M86" s="68"/>
      <c r="N86" s="42" t="s">
        <v>66</v>
      </c>
      <c r="O86" s="42" t="s">
        <v>66</v>
      </c>
      <c r="P86" s="66" t="s">
        <v>66</v>
      </c>
      <c r="Q86" s="67"/>
      <c r="R86" s="67"/>
      <c r="S86" s="68"/>
    </row>
    <row r="87" spans="1:19" s="45" customFormat="1" ht="20.25" customHeight="1" x14ac:dyDescent="0.25">
      <c r="A87" s="41"/>
      <c r="B87" s="78" t="s">
        <v>68</v>
      </c>
      <c r="C87" s="70"/>
      <c r="D87" s="71"/>
      <c r="E87" s="42">
        <v>0</v>
      </c>
      <c r="F87" s="42"/>
      <c r="G87" s="42" t="s">
        <v>66</v>
      </c>
      <c r="H87" s="42" t="s">
        <v>66</v>
      </c>
      <c r="I87" s="66" t="s">
        <v>66</v>
      </c>
      <c r="J87" s="68"/>
      <c r="K87" s="66" t="s">
        <v>66</v>
      </c>
      <c r="L87" s="67"/>
      <c r="M87" s="68"/>
      <c r="N87" s="42" t="s">
        <v>66</v>
      </c>
      <c r="O87" s="42" t="s">
        <v>66</v>
      </c>
      <c r="P87" s="66" t="s">
        <v>66</v>
      </c>
      <c r="Q87" s="67"/>
      <c r="R87" s="67"/>
      <c r="S87" s="68"/>
    </row>
    <row r="88" spans="1:19" s="45" customFormat="1" ht="20.25" customHeight="1" x14ac:dyDescent="0.25">
      <c r="A88" s="41"/>
      <c r="B88" s="69" t="s">
        <v>69</v>
      </c>
      <c r="C88" s="70"/>
      <c r="D88" s="71"/>
      <c r="E88" s="42">
        <v>23</v>
      </c>
      <c r="F88" s="42"/>
      <c r="G88" s="42">
        <v>23</v>
      </c>
      <c r="H88" s="42"/>
      <c r="I88" s="66" t="s">
        <v>66</v>
      </c>
      <c r="J88" s="68"/>
      <c r="K88" s="66" t="s">
        <v>66</v>
      </c>
      <c r="L88" s="67"/>
      <c r="M88" s="68"/>
      <c r="N88" s="42" t="s">
        <v>66</v>
      </c>
      <c r="O88" s="42" t="s">
        <v>66</v>
      </c>
      <c r="P88" s="66" t="s">
        <v>66</v>
      </c>
      <c r="Q88" s="67"/>
      <c r="R88" s="67"/>
      <c r="S88" s="68"/>
    </row>
    <row r="89" spans="1:19" s="45" customFormat="1" ht="42.75" customHeight="1" x14ac:dyDescent="0.25">
      <c r="A89" s="37">
        <v>16</v>
      </c>
      <c r="B89" s="44"/>
      <c r="C89" s="84" t="s">
        <v>84</v>
      </c>
      <c r="D89" s="85"/>
      <c r="E89" s="39">
        <f>E90+E91+E92+E93</f>
        <v>3806</v>
      </c>
      <c r="F89" s="39">
        <v>0</v>
      </c>
      <c r="G89" s="40"/>
      <c r="H89" s="40"/>
      <c r="I89" s="86"/>
      <c r="J89" s="87"/>
      <c r="K89" s="86"/>
      <c r="L89" s="88"/>
      <c r="M89" s="87"/>
      <c r="N89" s="40"/>
      <c r="O89" s="40"/>
      <c r="P89" s="86"/>
      <c r="Q89" s="88"/>
      <c r="R89" s="88"/>
      <c r="S89" s="87"/>
    </row>
    <row r="90" spans="1:19" s="45" customFormat="1" ht="20.25" customHeight="1" x14ac:dyDescent="0.25">
      <c r="A90" s="41"/>
      <c r="B90" s="78" t="s">
        <v>65</v>
      </c>
      <c r="C90" s="70"/>
      <c r="D90" s="71"/>
      <c r="E90" s="42">
        <v>0</v>
      </c>
      <c r="F90" s="42">
        <v>0</v>
      </c>
      <c r="G90" s="42" t="s">
        <v>66</v>
      </c>
      <c r="H90" s="42" t="s">
        <v>66</v>
      </c>
      <c r="I90" s="66" t="s">
        <v>66</v>
      </c>
      <c r="J90" s="68"/>
      <c r="K90" s="66" t="s">
        <v>66</v>
      </c>
      <c r="L90" s="67"/>
      <c r="M90" s="68"/>
      <c r="N90" s="42" t="s">
        <v>66</v>
      </c>
      <c r="O90" s="42" t="s">
        <v>66</v>
      </c>
      <c r="P90" s="66" t="s">
        <v>66</v>
      </c>
      <c r="Q90" s="67"/>
      <c r="R90" s="67"/>
      <c r="S90" s="68"/>
    </row>
    <row r="91" spans="1:19" s="45" customFormat="1" ht="20.25" customHeight="1" x14ac:dyDescent="0.25">
      <c r="A91" s="41"/>
      <c r="B91" s="78" t="s">
        <v>67</v>
      </c>
      <c r="C91" s="70"/>
      <c r="D91" s="71"/>
      <c r="E91" s="42">
        <v>0</v>
      </c>
      <c r="F91" s="42">
        <v>0</v>
      </c>
      <c r="G91" s="42" t="s">
        <v>66</v>
      </c>
      <c r="H91" s="42" t="s">
        <v>66</v>
      </c>
      <c r="I91" s="66" t="s">
        <v>66</v>
      </c>
      <c r="J91" s="68"/>
      <c r="K91" s="66" t="s">
        <v>66</v>
      </c>
      <c r="L91" s="67"/>
      <c r="M91" s="68"/>
      <c r="N91" s="42" t="s">
        <v>66</v>
      </c>
      <c r="O91" s="42" t="s">
        <v>66</v>
      </c>
      <c r="P91" s="66" t="s">
        <v>66</v>
      </c>
      <c r="Q91" s="67"/>
      <c r="R91" s="67"/>
      <c r="S91" s="68"/>
    </row>
    <row r="92" spans="1:19" s="45" customFormat="1" ht="20.25" customHeight="1" x14ac:dyDescent="0.25">
      <c r="A92" s="41"/>
      <c r="B92" s="78" t="s">
        <v>68</v>
      </c>
      <c r="C92" s="70"/>
      <c r="D92" s="71"/>
      <c r="E92" s="42">
        <v>0</v>
      </c>
      <c r="F92" s="42"/>
      <c r="G92" s="42" t="s">
        <v>66</v>
      </c>
      <c r="H92" s="42" t="s">
        <v>66</v>
      </c>
      <c r="I92" s="66" t="s">
        <v>66</v>
      </c>
      <c r="J92" s="68"/>
      <c r="K92" s="66" t="s">
        <v>66</v>
      </c>
      <c r="L92" s="67"/>
      <c r="M92" s="68"/>
      <c r="N92" s="42" t="s">
        <v>66</v>
      </c>
      <c r="O92" s="42" t="s">
        <v>66</v>
      </c>
      <c r="P92" s="66" t="s">
        <v>66</v>
      </c>
      <c r="Q92" s="67"/>
      <c r="R92" s="67"/>
      <c r="S92" s="68"/>
    </row>
    <row r="93" spans="1:19" s="45" customFormat="1" ht="20.25" customHeight="1" x14ac:dyDescent="0.25">
      <c r="A93" s="41"/>
      <c r="B93" s="69" t="s">
        <v>69</v>
      </c>
      <c r="C93" s="70"/>
      <c r="D93" s="71"/>
      <c r="E93" s="42">
        <v>3806</v>
      </c>
      <c r="F93" s="42"/>
      <c r="G93" s="42">
        <v>3806</v>
      </c>
      <c r="H93" s="42"/>
      <c r="I93" s="66" t="s">
        <v>66</v>
      </c>
      <c r="J93" s="68"/>
      <c r="K93" s="66" t="s">
        <v>66</v>
      </c>
      <c r="L93" s="67"/>
      <c r="M93" s="68"/>
      <c r="N93" s="42" t="s">
        <v>66</v>
      </c>
      <c r="O93" s="42" t="s">
        <v>66</v>
      </c>
      <c r="P93" s="66" t="s">
        <v>66</v>
      </c>
      <c r="Q93" s="67"/>
      <c r="R93" s="67"/>
      <c r="S93" s="68"/>
    </row>
    <row r="94" spans="1:19" ht="42.75" customHeight="1" x14ac:dyDescent="0.25">
      <c r="A94" s="37">
        <v>17</v>
      </c>
      <c r="B94" s="43"/>
      <c r="C94" s="84" t="s">
        <v>85</v>
      </c>
      <c r="D94" s="85"/>
      <c r="E94" s="39">
        <v>18</v>
      </c>
      <c r="F94" s="39">
        <v>0</v>
      </c>
      <c r="G94" s="40"/>
      <c r="H94" s="40"/>
      <c r="I94" s="86"/>
      <c r="J94" s="87"/>
      <c r="K94" s="86"/>
      <c r="L94" s="88"/>
      <c r="M94" s="87"/>
      <c r="N94" s="40"/>
      <c r="O94" s="40"/>
      <c r="P94" s="86"/>
      <c r="Q94" s="88"/>
      <c r="R94" s="88"/>
      <c r="S94" s="87"/>
    </row>
    <row r="95" spans="1:19" ht="20.25" customHeight="1" x14ac:dyDescent="0.25">
      <c r="A95" s="41"/>
      <c r="B95" s="78" t="s">
        <v>65</v>
      </c>
      <c r="C95" s="70"/>
      <c r="D95" s="71"/>
      <c r="E95" s="42">
        <v>0</v>
      </c>
      <c r="F95" s="42">
        <v>0</v>
      </c>
      <c r="G95" s="42" t="s">
        <v>66</v>
      </c>
      <c r="H95" s="42" t="s">
        <v>66</v>
      </c>
      <c r="I95" s="66" t="s">
        <v>66</v>
      </c>
      <c r="J95" s="68"/>
      <c r="K95" s="66" t="s">
        <v>66</v>
      </c>
      <c r="L95" s="67"/>
      <c r="M95" s="68"/>
      <c r="N95" s="42" t="s">
        <v>66</v>
      </c>
      <c r="O95" s="42" t="s">
        <v>66</v>
      </c>
      <c r="P95" s="66" t="s">
        <v>66</v>
      </c>
      <c r="Q95" s="67"/>
      <c r="R95" s="67"/>
      <c r="S95" s="68"/>
    </row>
    <row r="96" spans="1:19" ht="20.25" customHeight="1" x14ac:dyDescent="0.25">
      <c r="A96" s="41"/>
      <c r="B96" s="78" t="s">
        <v>67</v>
      </c>
      <c r="C96" s="70"/>
      <c r="D96" s="71"/>
      <c r="E96" s="42">
        <v>0</v>
      </c>
      <c r="F96" s="42">
        <v>0</v>
      </c>
      <c r="G96" s="42" t="s">
        <v>66</v>
      </c>
      <c r="H96" s="42" t="s">
        <v>66</v>
      </c>
      <c r="I96" s="66" t="s">
        <v>66</v>
      </c>
      <c r="J96" s="68"/>
      <c r="K96" s="66" t="s">
        <v>66</v>
      </c>
      <c r="L96" s="67"/>
      <c r="M96" s="68"/>
      <c r="N96" s="42" t="s">
        <v>66</v>
      </c>
      <c r="O96" s="42" t="s">
        <v>66</v>
      </c>
      <c r="P96" s="66" t="s">
        <v>66</v>
      </c>
      <c r="Q96" s="67"/>
      <c r="R96" s="67"/>
      <c r="S96" s="68"/>
    </row>
    <row r="97" spans="1:19" ht="20.25" customHeight="1" x14ac:dyDescent="0.25">
      <c r="A97" s="41"/>
      <c r="B97" s="78" t="s">
        <v>68</v>
      </c>
      <c r="C97" s="70"/>
      <c r="D97" s="71"/>
      <c r="E97" s="42">
        <v>0</v>
      </c>
      <c r="F97" s="42" t="s">
        <v>66</v>
      </c>
      <c r="G97" s="42" t="s">
        <v>66</v>
      </c>
      <c r="H97" s="42" t="s">
        <v>66</v>
      </c>
      <c r="I97" s="66" t="s">
        <v>66</v>
      </c>
      <c r="J97" s="68"/>
      <c r="K97" s="66" t="s">
        <v>66</v>
      </c>
      <c r="L97" s="67"/>
      <c r="M97" s="68"/>
      <c r="N97" s="42" t="s">
        <v>66</v>
      </c>
      <c r="O97" s="42" t="s">
        <v>66</v>
      </c>
      <c r="P97" s="66" t="s">
        <v>66</v>
      </c>
      <c r="Q97" s="67"/>
      <c r="R97" s="67"/>
      <c r="S97" s="68"/>
    </row>
    <row r="98" spans="1:19" ht="20.25" customHeight="1" x14ac:dyDescent="0.25">
      <c r="A98" s="41"/>
      <c r="B98" s="69" t="s">
        <v>69</v>
      </c>
      <c r="C98" s="70"/>
      <c r="D98" s="71"/>
      <c r="E98" s="42">
        <v>18</v>
      </c>
      <c r="F98" s="42" t="s">
        <v>66</v>
      </c>
      <c r="G98" s="42">
        <v>18</v>
      </c>
      <c r="H98" s="42"/>
      <c r="I98" s="66" t="s">
        <v>66</v>
      </c>
      <c r="J98" s="68"/>
      <c r="K98" s="66" t="s">
        <v>66</v>
      </c>
      <c r="L98" s="67"/>
      <c r="M98" s="68"/>
      <c r="N98" s="42" t="s">
        <v>66</v>
      </c>
      <c r="O98" s="42" t="s">
        <v>66</v>
      </c>
      <c r="P98" s="66" t="s">
        <v>66</v>
      </c>
      <c r="Q98" s="67"/>
      <c r="R98" s="67"/>
      <c r="S98" s="68"/>
    </row>
    <row r="99" spans="1:19" ht="41.25" customHeight="1" x14ac:dyDescent="0.25">
      <c r="A99" s="37">
        <v>18</v>
      </c>
      <c r="B99" s="43"/>
      <c r="C99" s="84" t="s">
        <v>86</v>
      </c>
      <c r="D99" s="85"/>
      <c r="E99" s="39">
        <v>38</v>
      </c>
      <c r="F99" s="39">
        <v>0</v>
      </c>
      <c r="G99" s="40"/>
      <c r="H99" s="40"/>
      <c r="I99" s="86"/>
      <c r="J99" s="87"/>
      <c r="K99" s="86"/>
      <c r="L99" s="88"/>
      <c r="M99" s="87"/>
      <c r="N99" s="40"/>
      <c r="O99" s="40"/>
      <c r="P99" s="86"/>
      <c r="Q99" s="88"/>
      <c r="R99" s="88"/>
      <c r="S99" s="87"/>
    </row>
    <row r="100" spans="1:19" ht="20.25" customHeight="1" x14ac:dyDescent="0.25">
      <c r="A100" s="41"/>
      <c r="B100" s="78" t="s">
        <v>65</v>
      </c>
      <c r="C100" s="70"/>
      <c r="D100" s="71"/>
      <c r="E100" s="42">
        <v>0</v>
      </c>
      <c r="F100" s="42">
        <v>0</v>
      </c>
      <c r="G100" s="42" t="s">
        <v>66</v>
      </c>
      <c r="H100" s="42" t="s">
        <v>66</v>
      </c>
      <c r="I100" s="66" t="s">
        <v>66</v>
      </c>
      <c r="J100" s="68"/>
      <c r="K100" s="66" t="s">
        <v>66</v>
      </c>
      <c r="L100" s="67"/>
      <c r="M100" s="68"/>
      <c r="N100" s="42" t="s">
        <v>66</v>
      </c>
      <c r="O100" s="42" t="s">
        <v>66</v>
      </c>
      <c r="P100" s="66" t="s">
        <v>66</v>
      </c>
      <c r="Q100" s="67"/>
      <c r="R100" s="67"/>
      <c r="S100" s="68"/>
    </row>
    <row r="101" spans="1:19" ht="20.25" customHeight="1" x14ac:dyDescent="0.25">
      <c r="A101" s="41"/>
      <c r="B101" s="78" t="s">
        <v>67</v>
      </c>
      <c r="C101" s="70"/>
      <c r="D101" s="71"/>
      <c r="E101" s="42">
        <v>0</v>
      </c>
      <c r="F101" s="42">
        <v>0</v>
      </c>
      <c r="G101" s="42" t="s">
        <v>66</v>
      </c>
      <c r="H101" s="42" t="s">
        <v>66</v>
      </c>
      <c r="I101" s="66" t="s">
        <v>66</v>
      </c>
      <c r="J101" s="68"/>
      <c r="K101" s="66" t="s">
        <v>66</v>
      </c>
      <c r="L101" s="67"/>
      <c r="M101" s="68"/>
      <c r="N101" s="42" t="s">
        <v>66</v>
      </c>
      <c r="O101" s="42" t="s">
        <v>66</v>
      </c>
      <c r="P101" s="66" t="s">
        <v>66</v>
      </c>
      <c r="Q101" s="67"/>
      <c r="R101" s="67"/>
      <c r="S101" s="68"/>
    </row>
    <row r="102" spans="1:19" ht="20.25" customHeight="1" x14ac:dyDescent="0.25">
      <c r="A102" s="41"/>
      <c r="B102" s="78" t="s">
        <v>68</v>
      </c>
      <c r="C102" s="70"/>
      <c r="D102" s="71"/>
      <c r="E102" s="42">
        <v>0</v>
      </c>
      <c r="F102" s="42" t="s">
        <v>66</v>
      </c>
      <c r="G102" s="42" t="s">
        <v>66</v>
      </c>
      <c r="H102" s="42" t="s">
        <v>66</v>
      </c>
      <c r="I102" s="66" t="s">
        <v>66</v>
      </c>
      <c r="J102" s="68"/>
      <c r="K102" s="66" t="s">
        <v>66</v>
      </c>
      <c r="L102" s="67"/>
      <c r="M102" s="68"/>
      <c r="N102" s="42" t="s">
        <v>66</v>
      </c>
      <c r="O102" s="42" t="s">
        <v>66</v>
      </c>
      <c r="P102" s="66" t="s">
        <v>66</v>
      </c>
      <c r="Q102" s="67"/>
      <c r="R102" s="67"/>
      <c r="S102" s="68"/>
    </row>
    <row r="103" spans="1:19" ht="20.25" customHeight="1" x14ac:dyDescent="0.25">
      <c r="A103" s="41"/>
      <c r="B103" s="69" t="s">
        <v>69</v>
      </c>
      <c r="C103" s="70"/>
      <c r="D103" s="71"/>
      <c r="E103" s="42">
        <v>38</v>
      </c>
      <c r="F103" s="42" t="s">
        <v>66</v>
      </c>
      <c r="G103" s="42">
        <v>38</v>
      </c>
      <c r="H103" s="42"/>
      <c r="I103" s="66" t="s">
        <v>66</v>
      </c>
      <c r="J103" s="68"/>
      <c r="K103" s="66" t="s">
        <v>66</v>
      </c>
      <c r="L103" s="67"/>
      <c r="M103" s="68"/>
      <c r="N103" s="42" t="s">
        <v>66</v>
      </c>
      <c r="O103" s="42" t="s">
        <v>66</v>
      </c>
      <c r="P103" s="66" t="s">
        <v>66</v>
      </c>
      <c r="Q103" s="67"/>
      <c r="R103" s="67"/>
      <c r="S103" s="68"/>
    </row>
    <row r="104" spans="1:19" s="45" customFormat="1" ht="50.25" customHeight="1" x14ac:dyDescent="0.25">
      <c r="A104" s="37">
        <v>19</v>
      </c>
      <c r="B104" s="44"/>
      <c r="C104" s="84" t="s">
        <v>87</v>
      </c>
      <c r="D104" s="85"/>
      <c r="E104" s="39">
        <f>E105+E106+E107+E108</f>
        <v>21</v>
      </c>
      <c r="F104" s="39">
        <f>F105+F106+F107+F108</f>
        <v>2523</v>
      </c>
      <c r="G104" s="40"/>
      <c r="H104" s="40"/>
      <c r="I104" s="86"/>
      <c r="J104" s="87"/>
      <c r="K104" s="86"/>
      <c r="L104" s="88"/>
      <c r="M104" s="87"/>
      <c r="N104" s="40"/>
      <c r="O104" s="40"/>
      <c r="P104" s="86"/>
      <c r="Q104" s="88"/>
      <c r="R104" s="88"/>
      <c r="S104" s="87"/>
    </row>
    <row r="105" spans="1:19" s="45" customFormat="1" ht="20.25" customHeight="1" x14ac:dyDescent="0.25">
      <c r="A105" s="41"/>
      <c r="B105" s="78" t="s">
        <v>65</v>
      </c>
      <c r="C105" s="70"/>
      <c r="D105" s="71"/>
      <c r="E105" s="42">
        <v>1</v>
      </c>
      <c r="F105" s="42">
        <v>750</v>
      </c>
      <c r="G105" s="42"/>
      <c r="H105" s="42">
        <v>750</v>
      </c>
      <c r="I105" s="89" t="s">
        <v>66</v>
      </c>
      <c r="J105" s="68"/>
      <c r="K105" s="89" t="s">
        <v>66</v>
      </c>
      <c r="L105" s="67"/>
      <c r="M105" s="68"/>
      <c r="N105" s="42" t="s">
        <v>66</v>
      </c>
      <c r="O105" s="42" t="s">
        <v>66</v>
      </c>
      <c r="P105" s="89" t="s">
        <v>66</v>
      </c>
      <c r="Q105" s="67"/>
      <c r="R105" s="67"/>
      <c r="S105" s="68"/>
    </row>
    <row r="106" spans="1:19" s="45" customFormat="1" ht="20.25" customHeight="1" x14ac:dyDescent="0.25">
      <c r="A106" s="41"/>
      <c r="B106" s="78" t="s">
        <v>67</v>
      </c>
      <c r="C106" s="70"/>
      <c r="D106" s="71"/>
      <c r="E106" s="42">
        <v>2</v>
      </c>
      <c r="F106" s="42">
        <v>1773</v>
      </c>
      <c r="G106" s="42"/>
      <c r="H106" s="42">
        <v>1773</v>
      </c>
      <c r="I106" s="89" t="s">
        <v>66</v>
      </c>
      <c r="J106" s="68"/>
      <c r="K106" s="89" t="s">
        <v>66</v>
      </c>
      <c r="L106" s="67"/>
      <c r="M106" s="68"/>
      <c r="N106" s="42" t="s">
        <v>66</v>
      </c>
      <c r="O106" s="42" t="s">
        <v>66</v>
      </c>
      <c r="P106" s="89"/>
      <c r="Q106" s="67"/>
      <c r="R106" s="67"/>
      <c r="S106" s="68"/>
    </row>
    <row r="107" spans="1:19" s="45" customFormat="1" ht="20.25" customHeight="1" x14ac:dyDescent="0.25">
      <c r="A107" s="41"/>
      <c r="B107" s="78" t="s">
        <v>68</v>
      </c>
      <c r="C107" s="70"/>
      <c r="D107" s="71"/>
      <c r="E107" s="42">
        <v>0</v>
      </c>
      <c r="F107" s="42">
        <v>0</v>
      </c>
      <c r="G107" s="42" t="s">
        <v>66</v>
      </c>
      <c r="H107" s="42" t="s">
        <v>66</v>
      </c>
      <c r="I107" s="89" t="s">
        <v>66</v>
      </c>
      <c r="J107" s="68"/>
      <c r="K107" s="89" t="s">
        <v>66</v>
      </c>
      <c r="L107" s="67"/>
      <c r="M107" s="68"/>
      <c r="N107" s="42" t="s">
        <v>66</v>
      </c>
      <c r="O107" s="42" t="s">
        <v>66</v>
      </c>
      <c r="P107" s="89" t="s">
        <v>66</v>
      </c>
      <c r="Q107" s="67"/>
      <c r="R107" s="67"/>
      <c r="S107" s="68"/>
    </row>
    <row r="108" spans="1:19" s="45" customFormat="1" ht="20.25" customHeight="1" x14ac:dyDescent="0.25">
      <c r="A108" s="41"/>
      <c r="B108" s="69" t="s">
        <v>69</v>
      </c>
      <c r="C108" s="70"/>
      <c r="D108" s="71"/>
      <c r="E108" s="42">
        <v>18</v>
      </c>
      <c r="F108" s="42">
        <v>0</v>
      </c>
      <c r="G108" s="42"/>
      <c r="H108" s="42">
        <v>18</v>
      </c>
      <c r="I108" s="89" t="s">
        <v>66</v>
      </c>
      <c r="J108" s="68"/>
      <c r="K108" s="89" t="s">
        <v>66</v>
      </c>
      <c r="L108" s="67"/>
      <c r="M108" s="68"/>
      <c r="N108" s="42" t="s">
        <v>66</v>
      </c>
      <c r="O108" s="42" t="s">
        <v>66</v>
      </c>
      <c r="P108" s="89"/>
      <c r="Q108" s="67"/>
      <c r="R108" s="67"/>
      <c r="S108" s="68"/>
    </row>
    <row r="109" spans="1:19" ht="65.25" customHeight="1" x14ac:dyDescent="0.25">
      <c r="A109" s="37">
        <v>20</v>
      </c>
      <c r="B109" s="43"/>
      <c r="C109" s="84" t="s">
        <v>88</v>
      </c>
      <c r="D109" s="85"/>
      <c r="E109" s="39">
        <f>E110+E111+E112+E113</f>
        <v>79</v>
      </c>
      <c r="F109" s="39">
        <f>F110+F111+F112+F113</f>
        <v>25748</v>
      </c>
      <c r="G109" s="40"/>
      <c r="H109" s="40"/>
      <c r="I109" s="86"/>
      <c r="J109" s="87"/>
      <c r="K109" s="86"/>
      <c r="L109" s="88"/>
      <c r="M109" s="87"/>
      <c r="N109" s="40"/>
      <c r="O109" s="40"/>
      <c r="P109" s="86"/>
      <c r="Q109" s="88"/>
      <c r="R109" s="88"/>
      <c r="S109" s="87"/>
    </row>
    <row r="110" spans="1:19" s="45" customFormat="1" ht="20.25" customHeight="1" x14ac:dyDescent="0.25">
      <c r="A110" s="41"/>
      <c r="B110" s="78" t="s">
        <v>65</v>
      </c>
      <c r="C110" s="70"/>
      <c r="D110" s="71"/>
      <c r="E110" s="42">
        <v>1</v>
      </c>
      <c r="F110" s="42">
        <v>25452</v>
      </c>
      <c r="G110" s="42"/>
      <c r="H110" s="42">
        <v>25452</v>
      </c>
      <c r="I110" s="66"/>
      <c r="J110" s="68"/>
      <c r="K110" s="66"/>
      <c r="L110" s="67"/>
      <c r="M110" s="68"/>
      <c r="N110" s="42"/>
      <c r="O110" s="42"/>
      <c r="P110" s="66"/>
      <c r="Q110" s="67"/>
      <c r="R110" s="67"/>
      <c r="S110" s="68"/>
    </row>
    <row r="111" spans="1:19" s="45" customFormat="1" ht="20.25" customHeight="1" x14ac:dyDescent="0.25">
      <c r="A111" s="41"/>
      <c r="B111" s="78" t="s">
        <v>67</v>
      </c>
      <c r="C111" s="70"/>
      <c r="D111" s="71"/>
      <c r="E111" s="42">
        <v>1</v>
      </c>
      <c r="F111" s="42">
        <v>296</v>
      </c>
      <c r="G111" s="42"/>
      <c r="H111" s="42">
        <v>296</v>
      </c>
      <c r="I111" s="66"/>
      <c r="J111" s="68"/>
      <c r="K111" s="66"/>
      <c r="L111" s="67"/>
      <c r="M111" s="68"/>
      <c r="N111" s="42"/>
      <c r="O111" s="42"/>
      <c r="P111" s="66"/>
      <c r="Q111" s="67"/>
      <c r="R111" s="67"/>
      <c r="S111" s="68"/>
    </row>
    <row r="112" spans="1:19" s="45" customFormat="1" ht="20.25" customHeight="1" x14ac:dyDescent="0.25">
      <c r="A112" s="41"/>
      <c r="B112" s="78" t="s">
        <v>68</v>
      </c>
      <c r="C112" s="70"/>
      <c r="D112" s="71"/>
      <c r="E112" s="42">
        <v>1</v>
      </c>
      <c r="F112" s="42"/>
      <c r="G112" s="42"/>
      <c r="H112" s="42">
        <v>1</v>
      </c>
      <c r="I112" s="66"/>
      <c r="J112" s="68"/>
      <c r="K112" s="66"/>
      <c r="L112" s="67"/>
      <c r="M112" s="68"/>
      <c r="N112" s="42"/>
      <c r="O112" s="42"/>
      <c r="P112" s="66"/>
      <c r="Q112" s="67"/>
      <c r="R112" s="67"/>
      <c r="S112" s="68"/>
    </row>
    <row r="113" spans="1:19" s="45" customFormat="1" ht="20.25" customHeight="1" x14ac:dyDescent="0.25">
      <c r="A113" s="41"/>
      <c r="B113" s="69" t="s">
        <v>69</v>
      </c>
      <c r="C113" s="70"/>
      <c r="D113" s="71"/>
      <c r="E113" s="42">
        <v>76</v>
      </c>
      <c r="F113" s="42"/>
      <c r="G113" s="42"/>
      <c r="H113" s="42">
        <v>76</v>
      </c>
      <c r="I113" s="66"/>
      <c r="J113" s="68"/>
      <c r="K113" s="66"/>
      <c r="L113" s="67"/>
      <c r="M113" s="68"/>
      <c r="N113" s="42"/>
      <c r="O113" s="42"/>
      <c r="P113" s="66"/>
      <c r="Q113" s="67"/>
      <c r="R113" s="67"/>
      <c r="S113" s="68"/>
    </row>
    <row r="114" spans="1:19" ht="57" customHeight="1" x14ac:dyDescent="0.25">
      <c r="A114" s="37">
        <v>21</v>
      </c>
      <c r="B114" s="43"/>
      <c r="C114" s="84" t="s">
        <v>89</v>
      </c>
      <c r="D114" s="85"/>
      <c r="E114" s="39">
        <v>46</v>
      </c>
      <c r="F114" s="39">
        <v>1638</v>
      </c>
      <c r="G114" s="40"/>
      <c r="H114" s="40"/>
      <c r="I114" s="86"/>
      <c r="J114" s="87"/>
      <c r="K114" s="86"/>
      <c r="L114" s="88"/>
      <c r="M114" s="87"/>
      <c r="N114" s="40"/>
      <c r="O114" s="40"/>
      <c r="P114" s="86"/>
      <c r="Q114" s="88"/>
      <c r="R114" s="88"/>
      <c r="S114" s="87"/>
    </row>
    <row r="115" spans="1:19" ht="20.25" customHeight="1" x14ac:dyDescent="0.25">
      <c r="A115" s="41"/>
      <c r="B115" s="78" t="s">
        <v>65</v>
      </c>
      <c r="C115" s="70"/>
      <c r="D115" s="71"/>
      <c r="E115" s="42">
        <v>1</v>
      </c>
      <c r="F115" s="42">
        <v>750</v>
      </c>
      <c r="G115" s="42">
        <v>750</v>
      </c>
      <c r="H115" s="42" t="s">
        <v>66</v>
      </c>
      <c r="I115" s="66" t="s">
        <v>66</v>
      </c>
      <c r="J115" s="68"/>
      <c r="K115" s="66" t="s">
        <v>66</v>
      </c>
      <c r="L115" s="67"/>
      <c r="M115" s="68"/>
      <c r="N115" s="42" t="s">
        <v>66</v>
      </c>
      <c r="O115" s="42" t="s">
        <v>66</v>
      </c>
      <c r="P115" s="66" t="s">
        <v>66</v>
      </c>
      <c r="Q115" s="67"/>
      <c r="R115" s="67"/>
      <c r="S115" s="68"/>
    </row>
    <row r="116" spans="1:19" ht="20.25" customHeight="1" x14ac:dyDescent="0.25">
      <c r="A116" s="41"/>
      <c r="B116" s="78" t="s">
        <v>67</v>
      </c>
      <c r="C116" s="70"/>
      <c r="D116" s="71"/>
      <c r="E116" s="42">
        <v>2</v>
      </c>
      <c r="F116" s="42">
        <v>888</v>
      </c>
      <c r="G116" s="42">
        <v>750</v>
      </c>
      <c r="H116" s="42" t="s">
        <v>66</v>
      </c>
      <c r="I116" s="66" t="s">
        <v>66</v>
      </c>
      <c r="J116" s="68"/>
      <c r="K116" s="66" t="s">
        <v>66</v>
      </c>
      <c r="L116" s="67"/>
      <c r="M116" s="68"/>
      <c r="N116" s="42" t="s">
        <v>66</v>
      </c>
      <c r="O116" s="42" t="s">
        <v>66</v>
      </c>
      <c r="P116" s="66">
        <v>138</v>
      </c>
      <c r="Q116" s="67"/>
      <c r="R116" s="67"/>
      <c r="S116" s="68"/>
    </row>
    <row r="117" spans="1:19" ht="20.25" customHeight="1" x14ac:dyDescent="0.25">
      <c r="A117" s="41"/>
      <c r="B117" s="78" t="s">
        <v>68</v>
      </c>
      <c r="C117" s="70"/>
      <c r="D117" s="71"/>
      <c r="E117" s="42">
        <v>0</v>
      </c>
      <c r="F117" s="42" t="s">
        <v>66</v>
      </c>
      <c r="G117" s="42" t="s">
        <v>66</v>
      </c>
      <c r="H117" s="42" t="s">
        <v>66</v>
      </c>
      <c r="I117" s="66" t="s">
        <v>66</v>
      </c>
      <c r="J117" s="68"/>
      <c r="K117" s="66" t="s">
        <v>66</v>
      </c>
      <c r="L117" s="67"/>
      <c r="M117" s="68"/>
      <c r="N117" s="42" t="s">
        <v>66</v>
      </c>
      <c r="O117" s="42" t="s">
        <v>66</v>
      </c>
      <c r="P117" s="66" t="s">
        <v>66</v>
      </c>
      <c r="Q117" s="67"/>
      <c r="R117" s="67"/>
      <c r="S117" s="68"/>
    </row>
    <row r="118" spans="1:19" ht="20.25" customHeight="1" x14ac:dyDescent="0.25">
      <c r="A118" s="41"/>
      <c r="B118" s="69" t="s">
        <v>69</v>
      </c>
      <c r="C118" s="70"/>
      <c r="D118" s="71"/>
      <c r="E118" s="42">
        <v>43</v>
      </c>
      <c r="F118" s="42" t="s">
        <v>66</v>
      </c>
      <c r="G118" s="42">
        <v>12</v>
      </c>
      <c r="H118" s="42">
        <v>21</v>
      </c>
      <c r="I118" s="66" t="s">
        <v>66</v>
      </c>
      <c r="J118" s="68"/>
      <c r="K118" s="66" t="s">
        <v>66</v>
      </c>
      <c r="L118" s="67"/>
      <c r="M118" s="68"/>
      <c r="N118" s="42" t="s">
        <v>66</v>
      </c>
      <c r="O118" s="42" t="s">
        <v>66</v>
      </c>
      <c r="P118" s="66">
        <v>10</v>
      </c>
      <c r="Q118" s="67"/>
      <c r="R118" s="67"/>
      <c r="S118" s="68"/>
    </row>
    <row r="119" spans="1:19" s="45" customFormat="1" ht="48.75" customHeight="1" x14ac:dyDescent="0.25">
      <c r="A119" s="37">
        <v>22</v>
      </c>
      <c r="B119" s="44"/>
      <c r="C119" s="84" t="s">
        <v>90</v>
      </c>
      <c r="D119" s="85"/>
      <c r="E119" s="39">
        <f>E120+E121+E122+E123</f>
        <v>38</v>
      </c>
      <c r="F119" s="39">
        <f>F120+F121+F122+F123</f>
        <v>11988</v>
      </c>
      <c r="G119" s="40"/>
      <c r="H119" s="40"/>
      <c r="I119" s="86"/>
      <c r="J119" s="87"/>
      <c r="K119" s="86"/>
      <c r="L119" s="88"/>
      <c r="M119" s="87"/>
      <c r="N119" s="40"/>
      <c r="O119" s="40"/>
      <c r="P119" s="86"/>
      <c r="Q119" s="88"/>
      <c r="R119" s="88"/>
      <c r="S119" s="87"/>
    </row>
    <row r="120" spans="1:19" s="45" customFormat="1" ht="20.25" customHeight="1" x14ac:dyDescent="0.25">
      <c r="A120" s="41"/>
      <c r="B120" s="78" t="s">
        <v>65</v>
      </c>
      <c r="C120" s="70"/>
      <c r="D120" s="71"/>
      <c r="E120" s="42">
        <v>2</v>
      </c>
      <c r="F120" s="42">
        <v>11200</v>
      </c>
      <c r="G120" s="42">
        <v>11200</v>
      </c>
      <c r="H120" s="42" t="s">
        <v>66</v>
      </c>
      <c r="I120" s="66" t="s">
        <v>66</v>
      </c>
      <c r="J120" s="68"/>
      <c r="K120" s="66" t="s">
        <v>66</v>
      </c>
      <c r="L120" s="67"/>
      <c r="M120" s="68"/>
      <c r="N120" s="42" t="s">
        <v>66</v>
      </c>
      <c r="O120" s="42" t="s">
        <v>66</v>
      </c>
      <c r="P120" s="66" t="s">
        <v>66</v>
      </c>
      <c r="Q120" s="67"/>
      <c r="R120" s="67"/>
      <c r="S120" s="68"/>
    </row>
    <row r="121" spans="1:19" s="45" customFormat="1" ht="20.25" customHeight="1" x14ac:dyDescent="0.25">
      <c r="A121" s="41"/>
      <c r="B121" s="78" t="s">
        <v>67</v>
      </c>
      <c r="C121" s="70"/>
      <c r="D121" s="71"/>
      <c r="E121" s="42">
        <v>5</v>
      </c>
      <c r="F121" s="42">
        <v>788</v>
      </c>
      <c r="G121" s="42">
        <v>787.8</v>
      </c>
      <c r="H121" s="42" t="s">
        <v>66</v>
      </c>
      <c r="I121" s="66" t="s">
        <v>66</v>
      </c>
      <c r="J121" s="68"/>
      <c r="K121" s="66" t="s">
        <v>66</v>
      </c>
      <c r="L121" s="67"/>
      <c r="M121" s="68"/>
      <c r="N121" s="42" t="s">
        <v>66</v>
      </c>
      <c r="O121" s="42" t="s">
        <v>66</v>
      </c>
      <c r="P121" s="66" t="s">
        <v>66</v>
      </c>
      <c r="Q121" s="67"/>
      <c r="R121" s="67"/>
      <c r="S121" s="68"/>
    </row>
    <row r="122" spans="1:19" s="45" customFormat="1" ht="20.25" customHeight="1" x14ac:dyDescent="0.25">
      <c r="A122" s="41"/>
      <c r="B122" s="78" t="s">
        <v>68</v>
      </c>
      <c r="C122" s="70"/>
      <c r="D122" s="71"/>
      <c r="E122" s="42">
        <v>0</v>
      </c>
      <c r="F122" s="42">
        <v>0</v>
      </c>
      <c r="G122" s="42">
        <v>0</v>
      </c>
      <c r="H122" s="42" t="s">
        <v>66</v>
      </c>
      <c r="I122" s="66" t="s">
        <v>66</v>
      </c>
      <c r="J122" s="68"/>
      <c r="K122" s="66" t="s">
        <v>66</v>
      </c>
      <c r="L122" s="67"/>
      <c r="M122" s="68"/>
      <c r="N122" s="42" t="s">
        <v>66</v>
      </c>
      <c r="O122" s="42" t="s">
        <v>66</v>
      </c>
      <c r="P122" s="66" t="s">
        <v>66</v>
      </c>
      <c r="Q122" s="67"/>
      <c r="R122" s="67"/>
      <c r="S122" s="68"/>
    </row>
    <row r="123" spans="1:19" s="45" customFormat="1" ht="20.25" customHeight="1" x14ac:dyDescent="0.25">
      <c r="A123" s="41"/>
      <c r="B123" s="69" t="s">
        <v>69</v>
      </c>
      <c r="C123" s="70"/>
      <c r="D123" s="71"/>
      <c r="E123" s="42">
        <v>31</v>
      </c>
      <c r="F123" s="42">
        <v>0</v>
      </c>
      <c r="G123" s="42">
        <v>11</v>
      </c>
      <c r="H123" s="42">
        <v>3</v>
      </c>
      <c r="I123" s="66" t="s">
        <v>66</v>
      </c>
      <c r="J123" s="68"/>
      <c r="K123" s="66" t="s">
        <v>66</v>
      </c>
      <c r="L123" s="67"/>
      <c r="M123" s="68"/>
      <c r="N123" s="42" t="s">
        <v>66</v>
      </c>
      <c r="O123" s="42" t="s">
        <v>66</v>
      </c>
      <c r="P123" s="66">
        <v>17</v>
      </c>
      <c r="Q123" s="67"/>
      <c r="R123" s="67"/>
      <c r="S123" s="68"/>
    </row>
    <row r="124" spans="1:19" ht="52.5" customHeight="1" x14ac:dyDescent="0.25">
      <c r="A124" s="37">
        <v>23</v>
      </c>
      <c r="B124" s="43"/>
      <c r="C124" s="84" t="s">
        <v>91</v>
      </c>
      <c r="D124" s="85"/>
      <c r="E124" s="39">
        <v>15</v>
      </c>
      <c r="F124" s="39">
        <v>0</v>
      </c>
      <c r="G124" s="40"/>
      <c r="H124" s="40"/>
      <c r="I124" s="86"/>
      <c r="J124" s="87"/>
      <c r="K124" s="86"/>
      <c r="L124" s="88"/>
      <c r="M124" s="87"/>
      <c r="N124" s="40"/>
      <c r="O124" s="40"/>
      <c r="P124" s="86"/>
      <c r="Q124" s="88"/>
      <c r="R124" s="88"/>
      <c r="S124" s="87"/>
    </row>
    <row r="125" spans="1:19" ht="20.25" customHeight="1" x14ac:dyDescent="0.25">
      <c r="A125" s="41"/>
      <c r="B125" s="78" t="s">
        <v>65</v>
      </c>
      <c r="C125" s="70"/>
      <c r="D125" s="71"/>
      <c r="E125" s="42">
        <v>0</v>
      </c>
      <c r="F125" s="42">
        <v>0</v>
      </c>
      <c r="G125" s="42" t="s">
        <v>66</v>
      </c>
      <c r="H125" s="42" t="s">
        <v>66</v>
      </c>
      <c r="I125" s="66" t="s">
        <v>66</v>
      </c>
      <c r="J125" s="68"/>
      <c r="K125" s="66" t="s">
        <v>66</v>
      </c>
      <c r="L125" s="67"/>
      <c r="M125" s="68"/>
      <c r="N125" s="42" t="s">
        <v>66</v>
      </c>
      <c r="O125" s="42" t="s">
        <v>66</v>
      </c>
      <c r="P125" s="66" t="s">
        <v>66</v>
      </c>
      <c r="Q125" s="67"/>
      <c r="R125" s="67"/>
      <c r="S125" s="68"/>
    </row>
    <row r="126" spans="1:19" ht="20.25" customHeight="1" x14ac:dyDescent="0.25">
      <c r="A126" s="41"/>
      <c r="B126" s="78" t="s">
        <v>67</v>
      </c>
      <c r="C126" s="70"/>
      <c r="D126" s="71"/>
      <c r="E126" s="42">
        <v>0</v>
      </c>
      <c r="F126" s="42">
        <v>0</v>
      </c>
      <c r="G126" s="42" t="s">
        <v>66</v>
      </c>
      <c r="H126" s="42" t="s">
        <v>66</v>
      </c>
      <c r="I126" s="66" t="s">
        <v>66</v>
      </c>
      <c r="J126" s="68"/>
      <c r="K126" s="66" t="s">
        <v>66</v>
      </c>
      <c r="L126" s="67"/>
      <c r="M126" s="68"/>
      <c r="N126" s="42" t="s">
        <v>66</v>
      </c>
      <c r="O126" s="42" t="s">
        <v>66</v>
      </c>
      <c r="P126" s="66" t="s">
        <v>66</v>
      </c>
      <c r="Q126" s="67"/>
      <c r="R126" s="67"/>
      <c r="S126" s="68"/>
    </row>
    <row r="127" spans="1:19" ht="20.25" customHeight="1" x14ac:dyDescent="0.25">
      <c r="A127" s="41"/>
      <c r="B127" s="78" t="s">
        <v>68</v>
      </c>
      <c r="C127" s="70"/>
      <c r="D127" s="71"/>
      <c r="E127" s="42">
        <v>0</v>
      </c>
      <c r="F127" s="42" t="s">
        <v>66</v>
      </c>
      <c r="G127" s="42" t="s">
        <v>66</v>
      </c>
      <c r="H127" s="42" t="s">
        <v>66</v>
      </c>
      <c r="I127" s="66" t="s">
        <v>66</v>
      </c>
      <c r="J127" s="68"/>
      <c r="K127" s="66" t="s">
        <v>66</v>
      </c>
      <c r="L127" s="67"/>
      <c r="M127" s="68"/>
      <c r="N127" s="42" t="s">
        <v>66</v>
      </c>
      <c r="O127" s="42" t="s">
        <v>66</v>
      </c>
      <c r="P127" s="66" t="s">
        <v>66</v>
      </c>
      <c r="Q127" s="67"/>
      <c r="R127" s="67"/>
      <c r="S127" s="68"/>
    </row>
    <row r="128" spans="1:19" ht="20.25" customHeight="1" x14ac:dyDescent="0.25">
      <c r="A128" s="41"/>
      <c r="B128" s="69" t="s">
        <v>69</v>
      </c>
      <c r="C128" s="70"/>
      <c r="D128" s="71"/>
      <c r="E128" s="42">
        <v>15</v>
      </c>
      <c r="F128" s="42" t="s">
        <v>66</v>
      </c>
      <c r="G128" s="42">
        <v>5</v>
      </c>
      <c r="H128" s="42">
        <v>4</v>
      </c>
      <c r="I128" s="66" t="s">
        <v>66</v>
      </c>
      <c r="J128" s="68"/>
      <c r="K128" s="66" t="s">
        <v>66</v>
      </c>
      <c r="L128" s="67"/>
      <c r="M128" s="68"/>
      <c r="N128" s="42" t="s">
        <v>66</v>
      </c>
      <c r="O128" s="42" t="s">
        <v>66</v>
      </c>
      <c r="P128" s="66">
        <v>6</v>
      </c>
      <c r="Q128" s="67"/>
      <c r="R128" s="67"/>
      <c r="S128" s="68"/>
    </row>
    <row r="129" spans="1:19" ht="57" customHeight="1" x14ac:dyDescent="0.25">
      <c r="A129" s="37">
        <v>24</v>
      </c>
      <c r="B129" s="43"/>
      <c r="C129" s="84" t="s">
        <v>92</v>
      </c>
      <c r="D129" s="85"/>
      <c r="E129" s="39">
        <f>E130+E131+E132+E133</f>
        <v>511</v>
      </c>
      <c r="F129" s="39">
        <v>8484.4</v>
      </c>
      <c r="G129" s="40"/>
      <c r="H129" s="40"/>
      <c r="I129" s="86"/>
      <c r="J129" s="87"/>
      <c r="K129" s="86"/>
      <c r="L129" s="88"/>
      <c r="M129" s="87"/>
      <c r="N129" s="40"/>
      <c r="O129" s="40"/>
      <c r="P129" s="86"/>
      <c r="Q129" s="88"/>
      <c r="R129" s="88"/>
      <c r="S129" s="87"/>
    </row>
    <row r="130" spans="1:19" ht="20.25" customHeight="1" x14ac:dyDescent="0.25">
      <c r="A130" s="46"/>
      <c r="B130" s="69" t="s">
        <v>65</v>
      </c>
      <c r="C130" s="79"/>
      <c r="D130" s="80"/>
      <c r="E130" s="47">
        <v>3</v>
      </c>
      <c r="F130" s="47">
        <v>4523</v>
      </c>
      <c r="G130" s="47" t="s">
        <v>66</v>
      </c>
      <c r="H130" s="47">
        <v>4523.3999999999996</v>
      </c>
      <c r="I130" s="81" t="s">
        <v>66</v>
      </c>
      <c r="J130" s="82"/>
      <c r="K130" s="81" t="s">
        <v>66</v>
      </c>
      <c r="L130" s="83"/>
      <c r="M130" s="82"/>
      <c r="N130" s="47" t="s">
        <v>66</v>
      </c>
      <c r="O130" s="47" t="s">
        <v>66</v>
      </c>
      <c r="P130" s="81" t="s">
        <v>66</v>
      </c>
      <c r="Q130" s="83"/>
      <c r="R130" s="83"/>
      <c r="S130" s="82"/>
    </row>
    <row r="131" spans="1:19" ht="20.25" customHeight="1" x14ac:dyDescent="0.25">
      <c r="A131" s="41"/>
      <c r="B131" s="78" t="s">
        <v>67</v>
      </c>
      <c r="C131" s="70"/>
      <c r="D131" s="71"/>
      <c r="E131" s="42">
        <v>6</v>
      </c>
      <c r="F131" s="42">
        <v>3961</v>
      </c>
      <c r="G131" s="42" t="s">
        <v>66</v>
      </c>
      <c r="H131" s="42">
        <v>3961</v>
      </c>
      <c r="I131" s="66" t="s">
        <v>66</v>
      </c>
      <c r="J131" s="68"/>
      <c r="K131" s="66" t="s">
        <v>66</v>
      </c>
      <c r="L131" s="67"/>
      <c r="M131" s="68"/>
      <c r="N131" s="42" t="s">
        <v>66</v>
      </c>
      <c r="O131" s="42" t="s">
        <v>66</v>
      </c>
      <c r="P131" s="66" t="s">
        <v>66</v>
      </c>
      <c r="Q131" s="67"/>
      <c r="R131" s="67"/>
      <c r="S131" s="68"/>
    </row>
    <row r="132" spans="1:19" ht="20.25" customHeight="1" x14ac:dyDescent="0.25">
      <c r="A132" s="41"/>
      <c r="B132" s="78" t="s">
        <v>68</v>
      </c>
      <c r="C132" s="70"/>
      <c r="D132" s="71"/>
      <c r="E132" s="42">
        <v>1</v>
      </c>
      <c r="F132" s="42" t="s">
        <v>66</v>
      </c>
      <c r="G132" s="42" t="s">
        <v>66</v>
      </c>
      <c r="H132" s="42">
        <v>1</v>
      </c>
      <c r="I132" s="66" t="s">
        <v>66</v>
      </c>
      <c r="J132" s="68"/>
      <c r="K132" s="66" t="s">
        <v>66</v>
      </c>
      <c r="L132" s="67"/>
      <c r="M132" s="68"/>
      <c r="N132" s="42" t="s">
        <v>66</v>
      </c>
      <c r="O132" s="42" t="s">
        <v>66</v>
      </c>
      <c r="P132" s="66" t="s">
        <v>66</v>
      </c>
      <c r="Q132" s="67"/>
      <c r="R132" s="67"/>
      <c r="S132" s="68"/>
    </row>
    <row r="133" spans="1:19" ht="20.25" customHeight="1" x14ac:dyDescent="0.25">
      <c r="A133" s="41"/>
      <c r="B133" s="69" t="s">
        <v>69</v>
      </c>
      <c r="C133" s="70"/>
      <c r="D133" s="71"/>
      <c r="E133" s="42">
        <v>501</v>
      </c>
      <c r="F133" s="42" t="s">
        <v>66</v>
      </c>
      <c r="G133" s="42" t="s">
        <v>66</v>
      </c>
      <c r="H133" s="42">
        <v>501</v>
      </c>
      <c r="I133" s="66" t="s">
        <v>66</v>
      </c>
      <c r="J133" s="68"/>
      <c r="K133" s="66" t="s">
        <v>66</v>
      </c>
      <c r="L133" s="67"/>
      <c r="M133" s="68"/>
      <c r="N133" s="42" t="s">
        <v>66</v>
      </c>
      <c r="O133" s="42" t="s">
        <v>66</v>
      </c>
      <c r="P133" s="66" t="s">
        <v>66</v>
      </c>
      <c r="Q133" s="67"/>
      <c r="R133" s="67"/>
      <c r="S133" s="68"/>
    </row>
    <row r="134" spans="1:19" ht="50.25" customHeight="1" x14ac:dyDescent="0.25">
      <c r="A134" s="37">
        <v>25</v>
      </c>
      <c r="B134" s="43"/>
      <c r="C134" s="84" t="s">
        <v>93</v>
      </c>
      <c r="D134" s="85"/>
      <c r="E134" s="39">
        <v>10</v>
      </c>
      <c r="F134" s="39">
        <v>0</v>
      </c>
      <c r="G134" s="40"/>
      <c r="H134" s="40"/>
      <c r="I134" s="86"/>
      <c r="J134" s="87"/>
      <c r="K134" s="86"/>
      <c r="L134" s="88"/>
      <c r="M134" s="87"/>
      <c r="N134" s="40"/>
      <c r="O134" s="40"/>
      <c r="P134" s="86"/>
      <c r="Q134" s="88"/>
      <c r="R134" s="88"/>
      <c r="S134" s="87"/>
    </row>
    <row r="135" spans="1:19" ht="20.25" customHeight="1" x14ac:dyDescent="0.25">
      <c r="A135" s="41"/>
      <c r="B135" s="78" t="s">
        <v>65</v>
      </c>
      <c r="C135" s="70"/>
      <c r="D135" s="71"/>
      <c r="E135" s="42">
        <v>0</v>
      </c>
      <c r="F135" s="42">
        <v>0</v>
      </c>
      <c r="G135" s="42" t="s">
        <v>66</v>
      </c>
      <c r="H135" s="42" t="s">
        <v>66</v>
      </c>
      <c r="I135" s="66" t="s">
        <v>66</v>
      </c>
      <c r="J135" s="68"/>
      <c r="K135" s="66" t="s">
        <v>66</v>
      </c>
      <c r="L135" s="67"/>
      <c r="M135" s="68"/>
      <c r="N135" s="42" t="s">
        <v>66</v>
      </c>
      <c r="O135" s="42" t="s">
        <v>66</v>
      </c>
      <c r="P135" s="66" t="s">
        <v>66</v>
      </c>
      <c r="Q135" s="67"/>
      <c r="R135" s="67"/>
      <c r="S135" s="68"/>
    </row>
    <row r="136" spans="1:19" ht="20.25" customHeight="1" x14ac:dyDescent="0.25">
      <c r="A136" s="41"/>
      <c r="B136" s="78" t="s">
        <v>67</v>
      </c>
      <c r="C136" s="70"/>
      <c r="D136" s="71"/>
      <c r="E136" s="42">
        <v>0</v>
      </c>
      <c r="F136" s="42">
        <v>0</v>
      </c>
      <c r="G136" s="42" t="s">
        <v>66</v>
      </c>
      <c r="H136" s="42" t="s">
        <v>66</v>
      </c>
      <c r="I136" s="66" t="s">
        <v>66</v>
      </c>
      <c r="J136" s="68"/>
      <c r="K136" s="66" t="s">
        <v>66</v>
      </c>
      <c r="L136" s="67"/>
      <c r="M136" s="68"/>
      <c r="N136" s="42" t="s">
        <v>66</v>
      </c>
      <c r="O136" s="42" t="s">
        <v>66</v>
      </c>
      <c r="P136" s="66" t="s">
        <v>66</v>
      </c>
      <c r="Q136" s="67"/>
      <c r="R136" s="67"/>
      <c r="S136" s="68"/>
    </row>
    <row r="137" spans="1:19" ht="20.25" customHeight="1" x14ac:dyDescent="0.25">
      <c r="A137" s="41"/>
      <c r="B137" s="78" t="s">
        <v>68</v>
      </c>
      <c r="C137" s="70"/>
      <c r="D137" s="71"/>
      <c r="E137" s="42">
        <v>0</v>
      </c>
      <c r="F137" s="42" t="s">
        <v>66</v>
      </c>
      <c r="G137" s="42" t="s">
        <v>66</v>
      </c>
      <c r="H137" s="42" t="s">
        <v>66</v>
      </c>
      <c r="I137" s="66" t="s">
        <v>66</v>
      </c>
      <c r="J137" s="68"/>
      <c r="K137" s="66" t="s">
        <v>66</v>
      </c>
      <c r="L137" s="67"/>
      <c r="M137" s="68"/>
      <c r="N137" s="42" t="s">
        <v>66</v>
      </c>
      <c r="O137" s="42" t="s">
        <v>66</v>
      </c>
      <c r="P137" s="66" t="s">
        <v>66</v>
      </c>
      <c r="Q137" s="67"/>
      <c r="R137" s="67"/>
      <c r="S137" s="68"/>
    </row>
    <row r="138" spans="1:19" ht="20.25" customHeight="1" x14ac:dyDescent="0.25">
      <c r="A138" s="41"/>
      <c r="B138" s="69" t="s">
        <v>69</v>
      </c>
      <c r="C138" s="70"/>
      <c r="D138" s="71"/>
      <c r="E138" s="42">
        <v>10</v>
      </c>
      <c r="F138" s="42" t="s">
        <v>66</v>
      </c>
      <c r="G138" s="42">
        <v>5</v>
      </c>
      <c r="H138" s="42" t="s">
        <v>66</v>
      </c>
      <c r="I138" s="66" t="s">
        <v>66</v>
      </c>
      <c r="J138" s="68"/>
      <c r="K138" s="66" t="s">
        <v>66</v>
      </c>
      <c r="L138" s="67"/>
      <c r="M138" s="68"/>
      <c r="N138" s="42" t="s">
        <v>66</v>
      </c>
      <c r="O138" s="42" t="s">
        <v>66</v>
      </c>
      <c r="P138" s="66">
        <v>5</v>
      </c>
      <c r="Q138" s="67"/>
      <c r="R138" s="67"/>
      <c r="S138" s="68"/>
    </row>
    <row r="139" spans="1:19" ht="44.25" customHeight="1" x14ac:dyDescent="0.25">
      <c r="A139" s="37">
        <v>26</v>
      </c>
      <c r="B139" s="43"/>
      <c r="C139" s="84" t="s">
        <v>94</v>
      </c>
      <c r="D139" s="85"/>
      <c r="E139" s="39">
        <v>50</v>
      </c>
      <c r="F139" s="39">
        <v>4949</v>
      </c>
      <c r="G139" s="40"/>
      <c r="H139" s="40"/>
      <c r="I139" s="86"/>
      <c r="J139" s="87"/>
      <c r="K139" s="86"/>
      <c r="L139" s="88"/>
      <c r="M139" s="87"/>
      <c r="N139" s="40"/>
      <c r="O139" s="40"/>
      <c r="P139" s="86"/>
      <c r="Q139" s="88"/>
      <c r="R139" s="88"/>
      <c r="S139" s="87"/>
    </row>
    <row r="140" spans="1:19" ht="20.25" customHeight="1" x14ac:dyDescent="0.25">
      <c r="A140" s="41"/>
      <c r="B140" s="78" t="s">
        <v>65</v>
      </c>
      <c r="C140" s="70"/>
      <c r="D140" s="71"/>
      <c r="E140" s="42">
        <v>1</v>
      </c>
      <c r="F140" s="42">
        <v>3098</v>
      </c>
      <c r="G140" s="42">
        <v>2000</v>
      </c>
      <c r="H140" s="42" t="s">
        <v>66</v>
      </c>
      <c r="I140" s="66" t="s">
        <v>66</v>
      </c>
      <c r="J140" s="68"/>
      <c r="K140" s="66" t="s">
        <v>66</v>
      </c>
      <c r="L140" s="67"/>
      <c r="M140" s="68"/>
      <c r="N140" s="42" t="s">
        <v>66</v>
      </c>
      <c r="O140" s="42" t="s">
        <v>66</v>
      </c>
      <c r="P140" s="66">
        <v>1098</v>
      </c>
      <c r="Q140" s="67"/>
      <c r="R140" s="67"/>
      <c r="S140" s="68"/>
    </row>
    <row r="141" spans="1:19" ht="20.25" customHeight="1" x14ac:dyDescent="0.25">
      <c r="A141" s="41"/>
      <c r="B141" s="78" t="s">
        <v>67</v>
      </c>
      <c r="C141" s="70"/>
      <c r="D141" s="71"/>
      <c r="E141" s="42">
        <v>7</v>
      </c>
      <c r="F141" s="42">
        <v>1851</v>
      </c>
      <c r="G141" s="42">
        <v>1851</v>
      </c>
      <c r="H141" s="42" t="s">
        <v>66</v>
      </c>
      <c r="I141" s="66" t="s">
        <v>66</v>
      </c>
      <c r="J141" s="68"/>
      <c r="K141" s="66" t="s">
        <v>66</v>
      </c>
      <c r="L141" s="67"/>
      <c r="M141" s="68"/>
      <c r="N141" s="42" t="s">
        <v>66</v>
      </c>
      <c r="O141" s="42" t="s">
        <v>66</v>
      </c>
      <c r="P141" s="66" t="s">
        <v>66</v>
      </c>
      <c r="Q141" s="67"/>
      <c r="R141" s="67"/>
      <c r="S141" s="68"/>
    </row>
    <row r="142" spans="1:19" ht="20.25" customHeight="1" x14ac:dyDescent="0.25">
      <c r="A142" s="41"/>
      <c r="B142" s="78" t="s">
        <v>68</v>
      </c>
      <c r="C142" s="70"/>
      <c r="D142" s="71"/>
      <c r="E142" s="42">
        <v>0</v>
      </c>
      <c r="F142" s="42" t="s">
        <v>66</v>
      </c>
      <c r="G142" s="42" t="s">
        <v>66</v>
      </c>
      <c r="H142" s="42" t="s">
        <v>66</v>
      </c>
      <c r="I142" s="66" t="s">
        <v>66</v>
      </c>
      <c r="J142" s="68"/>
      <c r="K142" s="66" t="s">
        <v>66</v>
      </c>
      <c r="L142" s="67"/>
      <c r="M142" s="68"/>
      <c r="N142" s="42" t="s">
        <v>66</v>
      </c>
      <c r="O142" s="42" t="s">
        <v>66</v>
      </c>
      <c r="P142" s="66" t="s">
        <v>66</v>
      </c>
      <c r="Q142" s="67"/>
      <c r="R142" s="67"/>
      <c r="S142" s="68"/>
    </row>
    <row r="143" spans="1:19" ht="20.25" customHeight="1" x14ac:dyDescent="0.25">
      <c r="A143" s="41"/>
      <c r="B143" s="69" t="s">
        <v>69</v>
      </c>
      <c r="C143" s="70"/>
      <c r="D143" s="71"/>
      <c r="E143" s="42">
        <v>42</v>
      </c>
      <c r="F143" s="42" t="s">
        <v>66</v>
      </c>
      <c r="G143" s="42">
        <v>34</v>
      </c>
      <c r="H143" s="42" t="s">
        <v>66</v>
      </c>
      <c r="I143" s="66" t="s">
        <v>66</v>
      </c>
      <c r="J143" s="68"/>
      <c r="K143" s="66" t="s">
        <v>66</v>
      </c>
      <c r="L143" s="67"/>
      <c r="M143" s="68"/>
      <c r="N143" s="42" t="s">
        <v>66</v>
      </c>
      <c r="O143" s="42" t="s">
        <v>66</v>
      </c>
      <c r="P143" s="66">
        <v>8</v>
      </c>
      <c r="Q143" s="67"/>
      <c r="R143" s="67"/>
      <c r="S143" s="68"/>
    </row>
    <row r="144" spans="1:19" s="45" customFormat="1" ht="45.75" customHeight="1" x14ac:dyDescent="0.25">
      <c r="A144" s="37">
        <v>27</v>
      </c>
      <c r="B144" s="44"/>
      <c r="C144" s="84" t="s">
        <v>95</v>
      </c>
      <c r="D144" s="85"/>
      <c r="E144" s="39">
        <v>43</v>
      </c>
      <c r="F144" s="39">
        <f>F145+F146+F147+F148</f>
        <v>5530</v>
      </c>
      <c r="G144" s="40"/>
      <c r="H144" s="40"/>
      <c r="I144" s="86"/>
      <c r="J144" s="87"/>
      <c r="K144" s="86"/>
      <c r="L144" s="88"/>
      <c r="M144" s="87"/>
      <c r="N144" s="40"/>
      <c r="O144" s="40"/>
      <c r="P144" s="86"/>
      <c r="Q144" s="88"/>
      <c r="R144" s="88"/>
      <c r="S144" s="87"/>
    </row>
    <row r="145" spans="1:19" s="45" customFormat="1" ht="20.25" customHeight="1" x14ac:dyDescent="0.25">
      <c r="A145" s="41"/>
      <c r="B145" s="78" t="s">
        <v>65</v>
      </c>
      <c r="C145" s="70"/>
      <c r="D145" s="71"/>
      <c r="E145" s="42">
        <v>1</v>
      </c>
      <c r="F145" s="42">
        <v>4685</v>
      </c>
      <c r="G145" s="42">
        <v>4685</v>
      </c>
      <c r="H145" s="42" t="s">
        <v>66</v>
      </c>
      <c r="I145" s="66" t="s">
        <v>66</v>
      </c>
      <c r="J145" s="68"/>
      <c r="K145" s="66" t="s">
        <v>66</v>
      </c>
      <c r="L145" s="67"/>
      <c r="M145" s="68"/>
      <c r="N145" s="42" t="s">
        <v>66</v>
      </c>
      <c r="O145" s="42" t="s">
        <v>66</v>
      </c>
      <c r="P145" s="66"/>
      <c r="Q145" s="67"/>
      <c r="R145" s="67"/>
      <c r="S145" s="68"/>
    </row>
    <row r="146" spans="1:19" s="45" customFormat="1" ht="20.25" customHeight="1" x14ac:dyDescent="0.25">
      <c r="A146" s="41"/>
      <c r="B146" s="78" t="s">
        <v>67</v>
      </c>
      <c r="C146" s="70"/>
      <c r="D146" s="71"/>
      <c r="E146" s="42">
        <v>4</v>
      </c>
      <c r="F146" s="42">
        <v>845</v>
      </c>
      <c r="G146" s="42">
        <v>845</v>
      </c>
      <c r="H146" s="42" t="s">
        <v>66</v>
      </c>
      <c r="I146" s="66" t="s">
        <v>66</v>
      </c>
      <c r="J146" s="68"/>
      <c r="K146" s="66" t="s">
        <v>66</v>
      </c>
      <c r="L146" s="67"/>
      <c r="M146" s="68"/>
      <c r="N146" s="42" t="s">
        <v>66</v>
      </c>
      <c r="O146" s="42" t="s">
        <v>66</v>
      </c>
      <c r="P146" s="66" t="s">
        <v>66</v>
      </c>
      <c r="Q146" s="67"/>
      <c r="R146" s="67"/>
      <c r="S146" s="68"/>
    </row>
    <row r="147" spans="1:19" s="45" customFormat="1" ht="20.25" customHeight="1" x14ac:dyDescent="0.25">
      <c r="A147" s="41"/>
      <c r="B147" s="78" t="s">
        <v>68</v>
      </c>
      <c r="C147" s="70"/>
      <c r="D147" s="71"/>
      <c r="E147" s="42">
        <v>0</v>
      </c>
      <c r="F147" s="42">
        <v>0</v>
      </c>
      <c r="G147" s="42" t="s">
        <v>66</v>
      </c>
      <c r="H147" s="42" t="s">
        <v>66</v>
      </c>
      <c r="I147" s="66" t="s">
        <v>66</v>
      </c>
      <c r="J147" s="68"/>
      <c r="K147" s="66" t="s">
        <v>66</v>
      </c>
      <c r="L147" s="67"/>
      <c r="M147" s="68"/>
      <c r="N147" s="42" t="s">
        <v>66</v>
      </c>
      <c r="O147" s="42" t="s">
        <v>66</v>
      </c>
      <c r="P147" s="66" t="s">
        <v>66</v>
      </c>
      <c r="Q147" s="67"/>
      <c r="R147" s="67"/>
      <c r="S147" s="68"/>
    </row>
    <row r="148" spans="1:19" s="45" customFormat="1" ht="20.25" customHeight="1" x14ac:dyDescent="0.25">
      <c r="A148" s="41"/>
      <c r="B148" s="69" t="s">
        <v>69</v>
      </c>
      <c r="C148" s="70"/>
      <c r="D148" s="71"/>
      <c r="E148" s="42">
        <v>38</v>
      </c>
      <c r="F148" s="42">
        <v>0</v>
      </c>
      <c r="G148" s="42">
        <v>38</v>
      </c>
      <c r="H148" s="42" t="s">
        <v>66</v>
      </c>
      <c r="I148" s="66" t="s">
        <v>66</v>
      </c>
      <c r="J148" s="68"/>
      <c r="K148" s="66" t="s">
        <v>66</v>
      </c>
      <c r="L148" s="67"/>
      <c r="M148" s="68"/>
      <c r="N148" s="42" t="s">
        <v>66</v>
      </c>
      <c r="O148" s="42" t="s">
        <v>66</v>
      </c>
      <c r="P148" s="66"/>
      <c r="Q148" s="67"/>
      <c r="R148" s="67"/>
      <c r="S148" s="68"/>
    </row>
    <row r="149" spans="1:19" s="45" customFormat="1" ht="47.25" customHeight="1" x14ac:dyDescent="0.25">
      <c r="A149" s="37">
        <v>28</v>
      </c>
      <c r="B149" s="44"/>
      <c r="C149" s="84" t="s">
        <v>96</v>
      </c>
      <c r="D149" s="85"/>
      <c r="E149" s="39">
        <v>330</v>
      </c>
      <c r="F149" s="39">
        <f>F150+F151+F152+F153</f>
        <v>3087</v>
      </c>
      <c r="G149" s="40"/>
      <c r="H149" s="40"/>
      <c r="I149" s="86"/>
      <c r="J149" s="87"/>
      <c r="K149" s="86"/>
      <c r="L149" s="88"/>
      <c r="M149" s="87"/>
      <c r="N149" s="40"/>
      <c r="O149" s="40"/>
      <c r="P149" s="86"/>
      <c r="Q149" s="88"/>
      <c r="R149" s="88"/>
      <c r="S149" s="87"/>
    </row>
    <row r="150" spans="1:19" s="45" customFormat="1" ht="20.25" customHeight="1" x14ac:dyDescent="0.25">
      <c r="A150" s="41"/>
      <c r="B150" s="78" t="s">
        <v>65</v>
      </c>
      <c r="C150" s="70"/>
      <c r="D150" s="71"/>
      <c r="E150" s="42">
        <v>1</v>
      </c>
      <c r="F150" s="42">
        <v>2611</v>
      </c>
      <c r="G150" s="42"/>
      <c r="H150" s="42" t="s">
        <v>66</v>
      </c>
      <c r="I150" s="66" t="s">
        <v>66</v>
      </c>
      <c r="J150" s="68"/>
      <c r="K150" s="66" t="s">
        <v>66</v>
      </c>
      <c r="L150" s="67"/>
      <c r="M150" s="68"/>
      <c r="N150" s="42" t="s">
        <v>66</v>
      </c>
      <c r="O150" s="42" t="s">
        <v>66</v>
      </c>
      <c r="P150" s="66"/>
      <c r="Q150" s="67"/>
      <c r="R150" s="67"/>
      <c r="S150" s="68"/>
    </row>
    <row r="151" spans="1:19" s="45" customFormat="1" ht="20.25" customHeight="1" x14ac:dyDescent="0.25">
      <c r="A151" s="41"/>
      <c r="B151" s="78" t="s">
        <v>67</v>
      </c>
      <c r="C151" s="70"/>
      <c r="D151" s="71"/>
      <c r="E151" s="42">
        <v>2</v>
      </c>
      <c r="F151" s="42">
        <v>476</v>
      </c>
      <c r="G151" s="42"/>
      <c r="H151" s="42" t="s">
        <v>66</v>
      </c>
      <c r="I151" s="66" t="s">
        <v>66</v>
      </c>
      <c r="J151" s="68"/>
      <c r="K151" s="66" t="s">
        <v>66</v>
      </c>
      <c r="L151" s="67"/>
      <c r="M151" s="68"/>
      <c r="N151" s="42" t="s">
        <v>66</v>
      </c>
      <c r="O151" s="42" t="s">
        <v>66</v>
      </c>
      <c r="P151" s="66" t="s">
        <v>66</v>
      </c>
      <c r="Q151" s="67"/>
      <c r="R151" s="67"/>
      <c r="S151" s="68"/>
    </row>
    <row r="152" spans="1:19" s="45" customFormat="1" ht="20.25" customHeight="1" x14ac:dyDescent="0.25">
      <c r="A152" s="41"/>
      <c r="B152" s="78" t="s">
        <v>68</v>
      </c>
      <c r="C152" s="70"/>
      <c r="D152" s="71"/>
      <c r="E152" s="42">
        <v>0</v>
      </c>
      <c r="F152" s="42">
        <v>0</v>
      </c>
      <c r="G152" s="42" t="s">
        <v>66</v>
      </c>
      <c r="H152" s="42" t="s">
        <v>66</v>
      </c>
      <c r="I152" s="66" t="s">
        <v>66</v>
      </c>
      <c r="J152" s="68"/>
      <c r="K152" s="66" t="s">
        <v>66</v>
      </c>
      <c r="L152" s="67"/>
      <c r="M152" s="68"/>
      <c r="N152" s="42" t="s">
        <v>66</v>
      </c>
      <c r="O152" s="42" t="s">
        <v>66</v>
      </c>
      <c r="P152" s="66" t="s">
        <v>66</v>
      </c>
      <c r="Q152" s="67"/>
      <c r="R152" s="67"/>
      <c r="S152" s="68"/>
    </row>
    <row r="153" spans="1:19" s="45" customFormat="1" ht="20.25" customHeight="1" x14ac:dyDescent="0.25">
      <c r="A153" s="41"/>
      <c r="B153" s="69" t="s">
        <v>69</v>
      </c>
      <c r="C153" s="70"/>
      <c r="D153" s="71"/>
      <c r="E153" s="42">
        <v>327</v>
      </c>
      <c r="F153" s="42">
        <v>0</v>
      </c>
      <c r="G153" s="42"/>
      <c r="H153" s="42" t="s">
        <v>66</v>
      </c>
      <c r="I153" s="66" t="s">
        <v>66</v>
      </c>
      <c r="J153" s="68"/>
      <c r="K153" s="66" t="s">
        <v>66</v>
      </c>
      <c r="L153" s="67"/>
      <c r="M153" s="68"/>
      <c r="N153" s="42" t="s">
        <v>66</v>
      </c>
      <c r="O153" s="42" t="s">
        <v>66</v>
      </c>
      <c r="P153" s="66"/>
      <c r="Q153" s="67"/>
      <c r="R153" s="67"/>
      <c r="S153" s="68"/>
    </row>
    <row r="154" spans="1:19" ht="48.75" customHeight="1" x14ac:dyDescent="0.25">
      <c r="A154" s="37">
        <v>29</v>
      </c>
      <c r="B154" s="43"/>
      <c r="C154" s="84" t="s">
        <v>97</v>
      </c>
      <c r="D154" s="85"/>
      <c r="E154" s="39">
        <v>38</v>
      </c>
      <c r="F154" s="39">
        <v>240701</v>
      </c>
      <c r="G154" s="40"/>
      <c r="H154" s="40"/>
      <c r="I154" s="86"/>
      <c r="J154" s="87"/>
      <c r="K154" s="86"/>
      <c r="L154" s="88"/>
      <c r="M154" s="87"/>
      <c r="N154" s="40"/>
      <c r="O154" s="40"/>
      <c r="P154" s="86"/>
      <c r="Q154" s="88"/>
      <c r="R154" s="88"/>
      <c r="S154" s="87"/>
    </row>
    <row r="155" spans="1:19" ht="20.25" customHeight="1" x14ac:dyDescent="0.25">
      <c r="A155" s="41"/>
      <c r="B155" s="78" t="s">
        <v>65</v>
      </c>
      <c r="C155" s="70"/>
      <c r="D155" s="71"/>
      <c r="E155" s="42">
        <v>6</v>
      </c>
      <c r="F155" s="42">
        <v>8010</v>
      </c>
      <c r="G155" s="42" t="s">
        <v>66</v>
      </c>
      <c r="H155" s="42">
        <v>8010</v>
      </c>
      <c r="I155" s="66" t="s">
        <v>66</v>
      </c>
      <c r="J155" s="68"/>
      <c r="K155" s="66" t="s">
        <v>66</v>
      </c>
      <c r="L155" s="67"/>
      <c r="M155" s="68"/>
      <c r="N155" s="42" t="s">
        <v>66</v>
      </c>
      <c r="O155" s="42" t="s">
        <v>66</v>
      </c>
      <c r="P155" s="66" t="s">
        <v>66</v>
      </c>
      <c r="Q155" s="67"/>
      <c r="R155" s="67"/>
      <c r="S155" s="68"/>
    </row>
    <row r="156" spans="1:19" ht="20.25" customHeight="1" x14ac:dyDescent="0.25">
      <c r="A156" s="41"/>
      <c r="B156" s="78" t="s">
        <v>67</v>
      </c>
      <c r="C156" s="70"/>
      <c r="D156" s="71"/>
      <c r="E156" s="42">
        <v>14</v>
      </c>
      <c r="F156" s="42">
        <v>232691</v>
      </c>
      <c r="G156" s="42" t="s">
        <v>66</v>
      </c>
      <c r="H156" s="42">
        <v>232691</v>
      </c>
      <c r="I156" s="66" t="s">
        <v>66</v>
      </c>
      <c r="J156" s="68"/>
      <c r="K156" s="66" t="s">
        <v>66</v>
      </c>
      <c r="L156" s="67"/>
      <c r="M156" s="68"/>
      <c r="N156" s="42" t="s">
        <v>66</v>
      </c>
      <c r="O156" s="42" t="s">
        <v>66</v>
      </c>
      <c r="P156" s="66" t="s">
        <v>66</v>
      </c>
      <c r="Q156" s="67"/>
      <c r="R156" s="67"/>
      <c r="S156" s="68"/>
    </row>
    <row r="157" spans="1:19" ht="20.25" customHeight="1" x14ac:dyDescent="0.25">
      <c r="A157" s="41"/>
      <c r="B157" s="78" t="s">
        <v>68</v>
      </c>
      <c r="C157" s="70"/>
      <c r="D157" s="71"/>
      <c r="E157" s="42">
        <v>0</v>
      </c>
      <c r="F157" s="42" t="s">
        <v>66</v>
      </c>
      <c r="G157" s="42" t="s">
        <v>66</v>
      </c>
      <c r="H157" s="42" t="s">
        <v>66</v>
      </c>
      <c r="I157" s="66" t="s">
        <v>66</v>
      </c>
      <c r="J157" s="68"/>
      <c r="K157" s="66" t="s">
        <v>66</v>
      </c>
      <c r="L157" s="67"/>
      <c r="M157" s="68"/>
      <c r="N157" s="42" t="s">
        <v>66</v>
      </c>
      <c r="O157" s="42" t="s">
        <v>66</v>
      </c>
      <c r="P157" s="66" t="s">
        <v>66</v>
      </c>
      <c r="Q157" s="67"/>
      <c r="R157" s="67"/>
      <c r="S157" s="68"/>
    </row>
    <row r="158" spans="1:19" ht="20.25" customHeight="1" x14ac:dyDescent="0.25">
      <c r="A158" s="41"/>
      <c r="B158" s="69" t="s">
        <v>69</v>
      </c>
      <c r="C158" s="70"/>
      <c r="D158" s="71"/>
      <c r="E158" s="42">
        <v>18</v>
      </c>
      <c r="F158" s="42" t="s">
        <v>66</v>
      </c>
      <c r="G158" s="42" t="s">
        <v>66</v>
      </c>
      <c r="H158" s="42">
        <v>17</v>
      </c>
      <c r="I158" s="66" t="s">
        <v>66</v>
      </c>
      <c r="J158" s="68"/>
      <c r="K158" s="66" t="s">
        <v>66</v>
      </c>
      <c r="L158" s="67"/>
      <c r="M158" s="68"/>
      <c r="N158" s="42" t="s">
        <v>66</v>
      </c>
      <c r="O158" s="42" t="s">
        <v>66</v>
      </c>
      <c r="P158" s="66">
        <v>1</v>
      </c>
      <c r="Q158" s="67"/>
      <c r="R158" s="67"/>
      <c r="S158" s="68"/>
    </row>
    <row r="159" spans="1:19" ht="42.75" customHeight="1" x14ac:dyDescent="0.25">
      <c r="A159" s="37">
        <v>30</v>
      </c>
      <c r="B159" s="43"/>
      <c r="C159" s="84" t="s">
        <v>98</v>
      </c>
      <c r="D159" s="85"/>
      <c r="E159" s="39">
        <v>430</v>
      </c>
      <c r="F159" s="39">
        <v>4043</v>
      </c>
      <c r="G159" s="40"/>
      <c r="H159" s="40"/>
      <c r="I159" s="86"/>
      <c r="J159" s="87"/>
      <c r="K159" s="86"/>
      <c r="L159" s="88"/>
      <c r="M159" s="87"/>
      <c r="N159" s="40"/>
      <c r="O159" s="40"/>
      <c r="P159" s="86"/>
      <c r="Q159" s="88"/>
      <c r="R159" s="88"/>
      <c r="S159" s="87"/>
    </row>
    <row r="160" spans="1:19" ht="20.25" customHeight="1" x14ac:dyDescent="0.25">
      <c r="A160" s="41"/>
      <c r="B160" s="78" t="s">
        <v>65</v>
      </c>
      <c r="C160" s="70"/>
      <c r="D160" s="71"/>
      <c r="E160" s="42">
        <v>2</v>
      </c>
      <c r="F160" s="42">
        <v>2961</v>
      </c>
      <c r="G160" s="42" t="s">
        <v>66</v>
      </c>
      <c r="H160" s="42">
        <v>2961</v>
      </c>
      <c r="I160" s="66" t="s">
        <v>66</v>
      </c>
      <c r="J160" s="68"/>
      <c r="K160" s="66" t="s">
        <v>66</v>
      </c>
      <c r="L160" s="67"/>
      <c r="M160" s="68"/>
      <c r="N160" s="42" t="s">
        <v>66</v>
      </c>
      <c r="O160" s="42" t="s">
        <v>66</v>
      </c>
      <c r="P160" s="66" t="s">
        <v>66</v>
      </c>
      <c r="Q160" s="67"/>
      <c r="R160" s="67"/>
      <c r="S160" s="68"/>
    </row>
    <row r="161" spans="1:19" ht="20.25" customHeight="1" x14ac:dyDescent="0.25">
      <c r="A161" s="41"/>
      <c r="B161" s="78" t="s">
        <v>67</v>
      </c>
      <c r="C161" s="70"/>
      <c r="D161" s="71"/>
      <c r="E161" s="42">
        <v>11</v>
      </c>
      <c r="F161" s="42">
        <v>1082</v>
      </c>
      <c r="G161" s="42" t="s">
        <v>66</v>
      </c>
      <c r="H161" s="42">
        <v>490</v>
      </c>
      <c r="I161" s="66" t="s">
        <v>66</v>
      </c>
      <c r="J161" s="68"/>
      <c r="K161" s="66" t="s">
        <v>66</v>
      </c>
      <c r="L161" s="67"/>
      <c r="M161" s="68"/>
      <c r="N161" s="42" t="s">
        <v>66</v>
      </c>
      <c r="O161" s="42" t="s">
        <v>66</v>
      </c>
      <c r="P161" s="66">
        <v>592</v>
      </c>
      <c r="Q161" s="67"/>
      <c r="R161" s="67"/>
      <c r="S161" s="68"/>
    </row>
    <row r="162" spans="1:19" ht="20.25" customHeight="1" x14ac:dyDescent="0.25">
      <c r="A162" s="41"/>
      <c r="B162" s="78" t="s">
        <v>68</v>
      </c>
      <c r="C162" s="70"/>
      <c r="D162" s="71"/>
      <c r="E162" s="42">
        <v>0</v>
      </c>
      <c r="F162" s="42" t="s">
        <v>66</v>
      </c>
      <c r="G162" s="42" t="s">
        <v>66</v>
      </c>
      <c r="H162" s="42" t="s">
        <v>66</v>
      </c>
      <c r="I162" s="66" t="s">
        <v>66</v>
      </c>
      <c r="J162" s="68"/>
      <c r="K162" s="66" t="s">
        <v>66</v>
      </c>
      <c r="L162" s="67"/>
      <c r="M162" s="68"/>
      <c r="N162" s="42" t="s">
        <v>66</v>
      </c>
      <c r="O162" s="42" t="s">
        <v>66</v>
      </c>
      <c r="P162" s="66" t="s">
        <v>66</v>
      </c>
      <c r="Q162" s="67"/>
      <c r="R162" s="67"/>
      <c r="S162" s="68"/>
    </row>
    <row r="163" spans="1:19" ht="20.25" customHeight="1" x14ac:dyDescent="0.25">
      <c r="A163" s="41"/>
      <c r="B163" s="69" t="s">
        <v>69</v>
      </c>
      <c r="C163" s="70"/>
      <c r="D163" s="71"/>
      <c r="E163" s="42">
        <v>417</v>
      </c>
      <c r="F163" s="42" t="s">
        <v>66</v>
      </c>
      <c r="G163" s="42" t="s">
        <v>66</v>
      </c>
      <c r="H163" s="42">
        <v>157</v>
      </c>
      <c r="I163" s="66" t="s">
        <v>66</v>
      </c>
      <c r="J163" s="68"/>
      <c r="K163" s="66" t="s">
        <v>66</v>
      </c>
      <c r="L163" s="67"/>
      <c r="M163" s="68"/>
      <c r="N163" s="42" t="s">
        <v>66</v>
      </c>
      <c r="O163" s="42" t="s">
        <v>66</v>
      </c>
      <c r="P163" s="66">
        <v>260</v>
      </c>
      <c r="Q163" s="67"/>
      <c r="R163" s="67"/>
      <c r="S163" s="68"/>
    </row>
    <row r="164" spans="1:19" s="45" customFormat="1" ht="46.5" customHeight="1" x14ac:dyDescent="0.25">
      <c r="A164" s="37">
        <v>31</v>
      </c>
      <c r="B164" s="44"/>
      <c r="C164" s="84" t="s">
        <v>99</v>
      </c>
      <c r="D164" s="85"/>
      <c r="E164" s="39">
        <v>186</v>
      </c>
      <c r="F164" s="39">
        <f>F165+F166+F167+F168</f>
        <v>17697</v>
      </c>
      <c r="G164" s="40"/>
      <c r="H164" s="40"/>
      <c r="I164" s="86"/>
      <c r="J164" s="87"/>
      <c r="K164" s="86"/>
      <c r="L164" s="88"/>
      <c r="M164" s="87"/>
      <c r="N164" s="40"/>
      <c r="O164" s="40"/>
      <c r="P164" s="86"/>
      <c r="Q164" s="88"/>
      <c r="R164" s="88"/>
      <c r="S164" s="87"/>
    </row>
    <row r="165" spans="1:19" s="45" customFormat="1" ht="20.25" customHeight="1" x14ac:dyDescent="0.25">
      <c r="A165" s="41"/>
      <c r="B165" s="78" t="s">
        <v>65</v>
      </c>
      <c r="C165" s="70"/>
      <c r="D165" s="71"/>
      <c r="E165" s="42">
        <v>2</v>
      </c>
      <c r="F165" s="42">
        <v>15936</v>
      </c>
      <c r="G165" s="42" t="s">
        <v>66</v>
      </c>
      <c r="H165" s="42">
        <v>15936</v>
      </c>
      <c r="I165" s="66" t="s">
        <v>66</v>
      </c>
      <c r="J165" s="68"/>
      <c r="K165" s="66" t="s">
        <v>66</v>
      </c>
      <c r="L165" s="67"/>
      <c r="M165" s="68"/>
      <c r="N165" s="42" t="s">
        <v>66</v>
      </c>
      <c r="O165" s="42" t="s">
        <v>66</v>
      </c>
      <c r="P165" s="66" t="s">
        <v>66</v>
      </c>
      <c r="Q165" s="67"/>
      <c r="R165" s="67"/>
      <c r="S165" s="68"/>
    </row>
    <row r="166" spans="1:19" s="45" customFormat="1" ht="20.25" customHeight="1" x14ac:dyDescent="0.25">
      <c r="A166" s="41"/>
      <c r="B166" s="78" t="s">
        <v>67</v>
      </c>
      <c r="C166" s="70"/>
      <c r="D166" s="71"/>
      <c r="E166" s="42">
        <v>8</v>
      </c>
      <c r="F166" s="42">
        <v>1761</v>
      </c>
      <c r="G166" s="42" t="s">
        <v>66</v>
      </c>
      <c r="H166" s="42">
        <v>1761</v>
      </c>
      <c r="I166" s="66" t="s">
        <v>66</v>
      </c>
      <c r="J166" s="68"/>
      <c r="K166" s="66" t="s">
        <v>66</v>
      </c>
      <c r="L166" s="67"/>
      <c r="M166" s="68"/>
      <c r="N166" s="42" t="s">
        <v>66</v>
      </c>
      <c r="O166" s="42" t="s">
        <v>66</v>
      </c>
      <c r="P166" s="66"/>
      <c r="Q166" s="67"/>
      <c r="R166" s="67"/>
      <c r="S166" s="68"/>
    </row>
    <row r="167" spans="1:19" s="45" customFormat="1" ht="20.25" customHeight="1" x14ac:dyDescent="0.25">
      <c r="A167" s="41"/>
      <c r="B167" s="78" t="s">
        <v>68</v>
      </c>
      <c r="C167" s="70"/>
      <c r="D167" s="71"/>
      <c r="E167" s="42">
        <v>0</v>
      </c>
      <c r="F167" s="42">
        <v>0</v>
      </c>
      <c r="G167" s="42" t="s">
        <v>66</v>
      </c>
      <c r="H167" s="42" t="s">
        <v>66</v>
      </c>
      <c r="I167" s="66" t="s">
        <v>66</v>
      </c>
      <c r="J167" s="68"/>
      <c r="K167" s="66" t="s">
        <v>66</v>
      </c>
      <c r="L167" s="67"/>
      <c r="M167" s="68"/>
      <c r="N167" s="42" t="s">
        <v>66</v>
      </c>
      <c r="O167" s="42" t="s">
        <v>66</v>
      </c>
      <c r="P167" s="66" t="s">
        <v>66</v>
      </c>
      <c r="Q167" s="67"/>
      <c r="R167" s="67"/>
      <c r="S167" s="68"/>
    </row>
    <row r="168" spans="1:19" s="45" customFormat="1" ht="20.25" customHeight="1" x14ac:dyDescent="0.25">
      <c r="A168" s="41"/>
      <c r="B168" s="69" t="s">
        <v>69</v>
      </c>
      <c r="C168" s="70"/>
      <c r="D168" s="71"/>
      <c r="E168" s="42">
        <v>176</v>
      </c>
      <c r="F168" s="42">
        <v>0</v>
      </c>
      <c r="G168" s="42" t="s">
        <v>66</v>
      </c>
      <c r="H168" s="42">
        <v>176</v>
      </c>
      <c r="I168" s="66" t="s">
        <v>66</v>
      </c>
      <c r="J168" s="68"/>
      <c r="K168" s="66" t="s">
        <v>66</v>
      </c>
      <c r="L168" s="67"/>
      <c r="M168" s="68"/>
      <c r="N168" s="42" t="s">
        <v>66</v>
      </c>
      <c r="O168" s="42" t="s">
        <v>66</v>
      </c>
      <c r="P168" s="66"/>
      <c r="Q168" s="67"/>
      <c r="R168" s="67"/>
      <c r="S168" s="68"/>
    </row>
    <row r="169" spans="1:19" ht="46.5" customHeight="1" x14ac:dyDescent="0.25">
      <c r="A169" s="37">
        <v>32</v>
      </c>
      <c r="B169" s="43"/>
      <c r="C169" s="84" t="s">
        <v>100</v>
      </c>
      <c r="D169" s="85"/>
      <c r="E169" s="39">
        <v>210</v>
      </c>
      <c r="F169" s="39">
        <v>5777</v>
      </c>
      <c r="G169" s="40"/>
      <c r="H169" s="40"/>
      <c r="I169" s="86"/>
      <c r="J169" s="87"/>
      <c r="K169" s="86"/>
      <c r="L169" s="88"/>
      <c r="M169" s="87"/>
      <c r="N169" s="40"/>
      <c r="O169" s="40"/>
      <c r="P169" s="86"/>
      <c r="Q169" s="88"/>
      <c r="R169" s="88"/>
      <c r="S169" s="87"/>
    </row>
    <row r="170" spans="1:19" ht="20.25" customHeight="1" x14ac:dyDescent="0.25">
      <c r="A170" s="41"/>
      <c r="B170" s="78" t="s">
        <v>65</v>
      </c>
      <c r="C170" s="70"/>
      <c r="D170" s="71"/>
      <c r="E170" s="42">
        <v>6</v>
      </c>
      <c r="F170" s="42">
        <v>4687</v>
      </c>
      <c r="G170" s="42" t="s">
        <v>66</v>
      </c>
      <c r="H170" s="42">
        <v>4687</v>
      </c>
      <c r="I170" s="66" t="s">
        <v>66</v>
      </c>
      <c r="J170" s="68"/>
      <c r="K170" s="66" t="s">
        <v>66</v>
      </c>
      <c r="L170" s="67"/>
      <c r="M170" s="68"/>
      <c r="N170" s="42" t="s">
        <v>66</v>
      </c>
      <c r="O170" s="42" t="s">
        <v>66</v>
      </c>
      <c r="P170" s="66" t="s">
        <v>66</v>
      </c>
      <c r="Q170" s="67"/>
      <c r="R170" s="67"/>
      <c r="S170" s="68"/>
    </row>
    <row r="171" spans="1:19" ht="20.25" customHeight="1" x14ac:dyDescent="0.25">
      <c r="A171" s="46"/>
      <c r="B171" s="69" t="s">
        <v>67</v>
      </c>
      <c r="C171" s="79"/>
      <c r="D171" s="80"/>
      <c r="E171" s="47">
        <v>20</v>
      </c>
      <c r="F171" s="47">
        <v>1090</v>
      </c>
      <c r="G171" s="47" t="s">
        <v>66</v>
      </c>
      <c r="H171" s="47">
        <v>1090</v>
      </c>
      <c r="I171" s="81" t="s">
        <v>66</v>
      </c>
      <c r="J171" s="82"/>
      <c r="K171" s="81" t="s">
        <v>66</v>
      </c>
      <c r="L171" s="83"/>
      <c r="M171" s="82"/>
      <c r="N171" s="47" t="s">
        <v>66</v>
      </c>
      <c r="O171" s="47" t="s">
        <v>66</v>
      </c>
      <c r="P171" s="81" t="s">
        <v>66</v>
      </c>
      <c r="Q171" s="83"/>
      <c r="R171" s="83"/>
      <c r="S171" s="82"/>
    </row>
    <row r="172" spans="1:19" ht="20.25" customHeight="1" x14ac:dyDescent="0.25">
      <c r="A172" s="41"/>
      <c r="B172" s="78" t="s">
        <v>68</v>
      </c>
      <c r="C172" s="70"/>
      <c r="D172" s="71"/>
      <c r="E172" s="42">
        <v>0</v>
      </c>
      <c r="F172" s="42" t="s">
        <v>66</v>
      </c>
      <c r="G172" s="42" t="s">
        <v>66</v>
      </c>
      <c r="H172" s="42" t="s">
        <v>66</v>
      </c>
      <c r="I172" s="66" t="s">
        <v>66</v>
      </c>
      <c r="J172" s="68"/>
      <c r="K172" s="66" t="s">
        <v>66</v>
      </c>
      <c r="L172" s="67"/>
      <c r="M172" s="68"/>
      <c r="N172" s="42" t="s">
        <v>66</v>
      </c>
      <c r="O172" s="42" t="s">
        <v>66</v>
      </c>
      <c r="P172" s="66" t="s">
        <v>66</v>
      </c>
      <c r="Q172" s="67"/>
      <c r="R172" s="67"/>
      <c r="S172" s="68"/>
    </row>
    <row r="173" spans="1:19" ht="20.25" customHeight="1" x14ac:dyDescent="0.25">
      <c r="A173" s="41"/>
      <c r="B173" s="69" t="s">
        <v>69</v>
      </c>
      <c r="C173" s="70"/>
      <c r="D173" s="71"/>
      <c r="E173" s="42">
        <v>184</v>
      </c>
      <c r="F173" s="42" t="s">
        <v>66</v>
      </c>
      <c r="G173" s="42" t="s">
        <v>66</v>
      </c>
      <c r="H173" s="42">
        <v>175</v>
      </c>
      <c r="I173" s="66" t="s">
        <v>66</v>
      </c>
      <c r="J173" s="68"/>
      <c r="K173" s="66" t="s">
        <v>66</v>
      </c>
      <c r="L173" s="67"/>
      <c r="M173" s="68"/>
      <c r="N173" s="42" t="s">
        <v>66</v>
      </c>
      <c r="O173" s="42" t="s">
        <v>66</v>
      </c>
      <c r="P173" s="66">
        <v>9</v>
      </c>
      <c r="Q173" s="67"/>
      <c r="R173" s="67"/>
      <c r="S173" s="68"/>
    </row>
    <row r="174" spans="1:19" ht="42.75" customHeight="1" x14ac:dyDescent="0.25">
      <c r="A174" s="37">
        <v>33</v>
      </c>
      <c r="B174" s="43"/>
      <c r="C174" s="84" t="s">
        <v>101</v>
      </c>
      <c r="D174" s="85"/>
      <c r="E174" s="39">
        <v>189</v>
      </c>
      <c r="F174" s="39">
        <v>10367</v>
      </c>
      <c r="G174" s="40"/>
      <c r="H174" s="40"/>
      <c r="I174" s="86"/>
      <c r="J174" s="87"/>
      <c r="K174" s="86"/>
      <c r="L174" s="88"/>
      <c r="M174" s="87"/>
      <c r="N174" s="40"/>
      <c r="O174" s="40"/>
      <c r="P174" s="86"/>
      <c r="Q174" s="88"/>
      <c r="R174" s="88"/>
      <c r="S174" s="87"/>
    </row>
    <row r="175" spans="1:19" ht="20.25" customHeight="1" x14ac:dyDescent="0.25">
      <c r="A175" s="41"/>
      <c r="B175" s="78" t="s">
        <v>65</v>
      </c>
      <c r="C175" s="70"/>
      <c r="D175" s="71"/>
      <c r="E175" s="42">
        <v>1</v>
      </c>
      <c r="F175" s="42">
        <v>9404</v>
      </c>
      <c r="G175" s="42" t="s">
        <v>66</v>
      </c>
      <c r="H175" s="42">
        <v>9404</v>
      </c>
      <c r="I175" s="66" t="s">
        <v>66</v>
      </c>
      <c r="J175" s="68"/>
      <c r="K175" s="66" t="s">
        <v>66</v>
      </c>
      <c r="L175" s="67"/>
      <c r="M175" s="68"/>
      <c r="N175" s="42" t="s">
        <v>66</v>
      </c>
      <c r="O175" s="42" t="s">
        <v>66</v>
      </c>
      <c r="P175" s="66" t="s">
        <v>66</v>
      </c>
      <c r="Q175" s="67"/>
      <c r="R175" s="67"/>
      <c r="S175" s="68"/>
    </row>
    <row r="176" spans="1:19" ht="20.25" customHeight="1" x14ac:dyDescent="0.25">
      <c r="A176" s="41"/>
      <c r="B176" s="78" t="s">
        <v>67</v>
      </c>
      <c r="C176" s="70"/>
      <c r="D176" s="71"/>
      <c r="E176" s="42">
        <v>9</v>
      </c>
      <c r="F176" s="42">
        <v>963</v>
      </c>
      <c r="G176" s="42" t="s">
        <v>66</v>
      </c>
      <c r="H176" s="42">
        <v>763</v>
      </c>
      <c r="I176" s="66" t="s">
        <v>66</v>
      </c>
      <c r="J176" s="68"/>
      <c r="K176" s="66" t="s">
        <v>66</v>
      </c>
      <c r="L176" s="67"/>
      <c r="M176" s="68"/>
      <c r="N176" s="42" t="s">
        <v>66</v>
      </c>
      <c r="O176" s="42" t="s">
        <v>66</v>
      </c>
      <c r="P176" s="66">
        <v>200</v>
      </c>
      <c r="Q176" s="67"/>
      <c r="R176" s="67"/>
      <c r="S176" s="68"/>
    </row>
    <row r="177" spans="1:19" ht="20.25" customHeight="1" x14ac:dyDescent="0.25">
      <c r="A177" s="41"/>
      <c r="B177" s="78" t="s">
        <v>68</v>
      </c>
      <c r="C177" s="70"/>
      <c r="D177" s="71"/>
      <c r="E177" s="42">
        <v>0</v>
      </c>
      <c r="F177" s="42" t="s">
        <v>66</v>
      </c>
      <c r="G177" s="42" t="s">
        <v>66</v>
      </c>
      <c r="H177" s="42" t="s">
        <v>66</v>
      </c>
      <c r="I177" s="66" t="s">
        <v>66</v>
      </c>
      <c r="J177" s="68"/>
      <c r="K177" s="66" t="s">
        <v>66</v>
      </c>
      <c r="L177" s="67"/>
      <c r="M177" s="68"/>
      <c r="N177" s="42" t="s">
        <v>66</v>
      </c>
      <c r="O177" s="42" t="s">
        <v>66</v>
      </c>
      <c r="P177" s="66" t="s">
        <v>66</v>
      </c>
      <c r="Q177" s="67"/>
      <c r="R177" s="67"/>
      <c r="S177" s="68"/>
    </row>
    <row r="178" spans="1:19" ht="20.25" customHeight="1" x14ac:dyDescent="0.25">
      <c r="A178" s="41"/>
      <c r="B178" s="69" t="s">
        <v>69</v>
      </c>
      <c r="C178" s="70"/>
      <c r="D178" s="71"/>
      <c r="E178" s="42">
        <v>179</v>
      </c>
      <c r="F178" s="42" t="s">
        <v>66</v>
      </c>
      <c r="G178" s="42" t="s">
        <v>66</v>
      </c>
      <c r="H178" s="42">
        <v>179</v>
      </c>
      <c r="I178" s="66" t="s">
        <v>66</v>
      </c>
      <c r="J178" s="68"/>
      <c r="K178" s="66" t="s">
        <v>66</v>
      </c>
      <c r="L178" s="67"/>
      <c r="M178" s="68"/>
      <c r="N178" s="42" t="s">
        <v>66</v>
      </c>
      <c r="O178" s="42" t="s">
        <v>66</v>
      </c>
      <c r="P178" s="66" t="s">
        <v>66</v>
      </c>
      <c r="Q178" s="67"/>
      <c r="R178" s="67"/>
      <c r="S178" s="68"/>
    </row>
    <row r="179" spans="1:19" ht="40.5" customHeight="1" x14ac:dyDescent="0.25">
      <c r="A179" s="37">
        <v>34</v>
      </c>
      <c r="B179" s="43"/>
      <c r="C179" s="84" t="s">
        <v>102</v>
      </c>
      <c r="D179" s="85"/>
      <c r="E179" s="39">
        <v>78</v>
      </c>
      <c r="F179" s="39">
        <v>16520</v>
      </c>
      <c r="G179" s="40"/>
      <c r="H179" s="40"/>
      <c r="I179" s="86"/>
      <c r="J179" s="87"/>
      <c r="K179" s="86"/>
      <c r="L179" s="88"/>
      <c r="M179" s="87"/>
      <c r="N179" s="40"/>
      <c r="O179" s="40"/>
      <c r="P179" s="86"/>
      <c r="Q179" s="88"/>
      <c r="R179" s="88"/>
      <c r="S179" s="87"/>
    </row>
    <row r="180" spans="1:19" ht="20.25" customHeight="1" x14ac:dyDescent="0.25">
      <c r="A180" s="41"/>
      <c r="B180" s="78" t="s">
        <v>65</v>
      </c>
      <c r="C180" s="70"/>
      <c r="D180" s="71"/>
      <c r="E180" s="42">
        <v>6</v>
      </c>
      <c r="F180" s="42">
        <v>9835</v>
      </c>
      <c r="G180" s="42" t="s">
        <v>66</v>
      </c>
      <c r="H180" s="42">
        <v>9835</v>
      </c>
      <c r="I180" s="66" t="s">
        <v>66</v>
      </c>
      <c r="J180" s="68"/>
      <c r="K180" s="66" t="s">
        <v>66</v>
      </c>
      <c r="L180" s="67"/>
      <c r="M180" s="68"/>
      <c r="N180" s="42" t="s">
        <v>66</v>
      </c>
      <c r="O180" s="42" t="s">
        <v>66</v>
      </c>
      <c r="P180" s="66" t="s">
        <v>66</v>
      </c>
      <c r="Q180" s="67"/>
      <c r="R180" s="67"/>
      <c r="S180" s="68"/>
    </row>
    <row r="181" spans="1:19" ht="20.25" customHeight="1" x14ac:dyDescent="0.25">
      <c r="A181" s="41"/>
      <c r="B181" s="78" t="s">
        <v>67</v>
      </c>
      <c r="C181" s="70"/>
      <c r="D181" s="71"/>
      <c r="E181" s="42">
        <v>10</v>
      </c>
      <c r="F181" s="42">
        <v>6685</v>
      </c>
      <c r="G181" s="42" t="s">
        <v>66</v>
      </c>
      <c r="H181" s="42">
        <v>6685</v>
      </c>
      <c r="I181" s="66" t="s">
        <v>66</v>
      </c>
      <c r="J181" s="68"/>
      <c r="K181" s="66" t="s">
        <v>66</v>
      </c>
      <c r="L181" s="67"/>
      <c r="M181" s="68"/>
      <c r="N181" s="42" t="s">
        <v>66</v>
      </c>
      <c r="O181" s="42" t="s">
        <v>66</v>
      </c>
      <c r="P181" s="66" t="s">
        <v>66</v>
      </c>
      <c r="Q181" s="67"/>
      <c r="R181" s="67"/>
      <c r="S181" s="68"/>
    </row>
    <row r="182" spans="1:19" ht="20.25" customHeight="1" x14ac:dyDescent="0.25">
      <c r="A182" s="41"/>
      <c r="B182" s="78" t="s">
        <v>68</v>
      </c>
      <c r="C182" s="70"/>
      <c r="D182" s="71"/>
      <c r="E182" s="42">
        <v>0</v>
      </c>
      <c r="F182" s="42" t="s">
        <v>66</v>
      </c>
      <c r="G182" s="42" t="s">
        <v>66</v>
      </c>
      <c r="H182" s="42" t="s">
        <v>66</v>
      </c>
      <c r="I182" s="66" t="s">
        <v>66</v>
      </c>
      <c r="J182" s="68"/>
      <c r="K182" s="66" t="s">
        <v>66</v>
      </c>
      <c r="L182" s="67"/>
      <c r="M182" s="68"/>
      <c r="N182" s="42" t="s">
        <v>66</v>
      </c>
      <c r="O182" s="42" t="s">
        <v>66</v>
      </c>
      <c r="P182" s="66" t="s">
        <v>66</v>
      </c>
      <c r="Q182" s="67"/>
      <c r="R182" s="67"/>
      <c r="S182" s="68"/>
    </row>
    <row r="183" spans="1:19" ht="20.25" customHeight="1" x14ac:dyDescent="0.25">
      <c r="A183" s="41"/>
      <c r="B183" s="69" t="s">
        <v>69</v>
      </c>
      <c r="C183" s="70"/>
      <c r="D183" s="71"/>
      <c r="E183" s="42">
        <v>62</v>
      </c>
      <c r="F183" s="42" t="s">
        <v>66</v>
      </c>
      <c r="G183" s="42" t="s">
        <v>66</v>
      </c>
      <c r="H183" s="42">
        <v>50</v>
      </c>
      <c r="I183" s="66" t="s">
        <v>66</v>
      </c>
      <c r="J183" s="68"/>
      <c r="K183" s="66" t="s">
        <v>66</v>
      </c>
      <c r="L183" s="67"/>
      <c r="M183" s="68"/>
      <c r="N183" s="42" t="s">
        <v>66</v>
      </c>
      <c r="O183" s="42" t="s">
        <v>66</v>
      </c>
      <c r="P183" s="66">
        <v>12</v>
      </c>
      <c r="Q183" s="67"/>
      <c r="R183" s="67"/>
      <c r="S183" s="68"/>
    </row>
    <row r="184" spans="1:19" s="45" customFormat="1" ht="42" customHeight="1" x14ac:dyDescent="0.25">
      <c r="A184" s="37">
        <v>35</v>
      </c>
      <c r="B184" s="44"/>
      <c r="C184" s="84" t="s">
        <v>103</v>
      </c>
      <c r="D184" s="85"/>
      <c r="E184" s="39">
        <v>138</v>
      </c>
      <c r="F184" s="39">
        <f>F185+F186+F187+F188</f>
        <v>45088</v>
      </c>
      <c r="G184" s="40"/>
      <c r="H184" s="40"/>
      <c r="I184" s="86"/>
      <c r="J184" s="87"/>
      <c r="K184" s="86"/>
      <c r="L184" s="88"/>
      <c r="M184" s="87"/>
      <c r="N184" s="40"/>
      <c r="O184" s="40"/>
      <c r="P184" s="86"/>
      <c r="Q184" s="88"/>
      <c r="R184" s="88"/>
      <c r="S184" s="87"/>
    </row>
    <row r="185" spans="1:19" s="45" customFormat="1" ht="20.25" customHeight="1" x14ac:dyDescent="0.25">
      <c r="A185" s="41"/>
      <c r="B185" s="78" t="s">
        <v>65</v>
      </c>
      <c r="C185" s="70"/>
      <c r="D185" s="71"/>
      <c r="E185" s="42">
        <v>7</v>
      </c>
      <c r="F185" s="42">
        <v>25398</v>
      </c>
      <c r="G185" s="42" t="s">
        <v>66</v>
      </c>
      <c r="H185" s="42">
        <v>25398</v>
      </c>
      <c r="I185" s="66" t="s">
        <v>66</v>
      </c>
      <c r="J185" s="68"/>
      <c r="K185" s="66" t="s">
        <v>66</v>
      </c>
      <c r="L185" s="67"/>
      <c r="M185" s="68"/>
      <c r="N185" s="42" t="s">
        <v>66</v>
      </c>
      <c r="O185" s="42" t="s">
        <v>66</v>
      </c>
      <c r="P185" s="66" t="s">
        <v>66</v>
      </c>
      <c r="Q185" s="67"/>
      <c r="R185" s="67"/>
      <c r="S185" s="68"/>
    </row>
    <row r="186" spans="1:19" s="45" customFormat="1" ht="20.25" customHeight="1" x14ac:dyDescent="0.25">
      <c r="A186" s="41"/>
      <c r="B186" s="78" t="s">
        <v>67</v>
      </c>
      <c r="C186" s="70"/>
      <c r="D186" s="71"/>
      <c r="E186" s="42">
        <v>44</v>
      </c>
      <c r="F186" s="42">
        <v>19690</v>
      </c>
      <c r="G186" s="42" t="s">
        <v>66</v>
      </c>
      <c r="H186" s="42">
        <v>19690</v>
      </c>
      <c r="I186" s="66" t="s">
        <v>66</v>
      </c>
      <c r="J186" s="68"/>
      <c r="K186" s="66" t="s">
        <v>66</v>
      </c>
      <c r="L186" s="67"/>
      <c r="M186" s="68"/>
      <c r="N186" s="42" t="s">
        <v>66</v>
      </c>
      <c r="O186" s="42" t="s">
        <v>66</v>
      </c>
      <c r="P186" s="66" t="s">
        <v>66</v>
      </c>
      <c r="Q186" s="67"/>
      <c r="R186" s="67"/>
      <c r="S186" s="68"/>
    </row>
    <row r="187" spans="1:19" s="45" customFormat="1" ht="20.25" customHeight="1" x14ac:dyDescent="0.25">
      <c r="A187" s="41"/>
      <c r="B187" s="78" t="s">
        <v>68</v>
      </c>
      <c r="C187" s="70"/>
      <c r="D187" s="71"/>
      <c r="E187" s="42">
        <v>0</v>
      </c>
      <c r="F187" s="42">
        <v>0</v>
      </c>
      <c r="G187" s="42" t="s">
        <v>66</v>
      </c>
      <c r="H187" s="42" t="s">
        <v>66</v>
      </c>
      <c r="I187" s="66" t="s">
        <v>66</v>
      </c>
      <c r="J187" s="68"/>
      <c r="K187" s="66" t="s">
        <v>66</v>
      </c>
      <c r="L187" s="67"/>
      <c r="M187" s="68"/>
      <c r="N187" s="42" t="s">
        <v>66</v>
      </c>
      <c r="O187" s="42" t="s">
        <v>66</v>
      </c>
      <c r="P187" s="66" t="s">
        <v>66</v>
      </c>
      <c r="Q187" s="67"/>
      <c r="R187" s="67"/>
      <c r="S187" s="68"/>
    </row>
    <row r="188" spans="1:19" s="45" customFormat="1" ht="20.25" customHeight="1" x14ac:dyDescent="0.25">
      <c r="A188" s="41"/>
      <c r="B188" s="69" t="s">
        <v>69</v>
      </c>
      <c r="C188" s="70"/>
      <c r="D188" s="71"/>
      <c r="E188" s="42">
        <v>87</v>
      </c>
      <c r="F188" s="42">
        <v>0</v>
      </c>
      <c r="G188" s="42" t="s">
        <v>66</v>
      </c>
      <c r="H188" s="42">
        <v>87</v>
      </c>
      <c r="I188" s="66" t="s">
        <v>66</v>
      </c>
      <c r="J188" s="68"/>
      <c r="K188" s="66" t="s">
        <v>66</v>
      </c>
      <c r="L188" s="67"/>
      <c r="M188" s="68"/>
      <c r="N188" s="42" t="s">
        <v>66</v>
      </c>
      <c r="O188" s="42" t="s">
        <v>66</v>
      </c>
      <c r="P188" s="66"/>
      <c r="Q188" s="67"/>
      <c r="R188" s="67"/>
      <c r="S188" s="68"/>
    </row>
    <row r="189" spans="1:19" s="45" customFormat="1" ht="40.5" customHeight="1" x14ac:dyDescent="0.25">
      <c r="A189" s="37">
        <v>36</v>
      </c>
      <c r="B189" s="44"/>
      <c r="C189" s="84" t="s">
        <v>104</v>
      </c>
      <c r="D189" s="85"/>
      <c r="E189" s="39">
        <v>148</v>
      </c>
      <c r="F189" s="39">
        <f>F190+F191+F192+F193</f>
        <v>8290</v>
      </c>
      <c r="G189" s="40"/>
      <c r="H189" s="40"/>
      <c r="I189" s="86"/>
      <c r="J189" s="87"/>
      <c r="K189" s="86"/>
      <c r="L189" s="88"/>
      <c r="M189" s="87"/>
      <c r="N189" s="40"/>
      <c r="O189" s="40"/>
      <c r="P189" s="86"/>
      <c r="Q189" s="88"/>
      <c r="R189" s="88"/>
      <c r="S189" s="87"/>
    </row>
    <row r="190" spans="1:19" s="45" customFormat="1" ht="20.25" customHeight="1" x14ac:dyDescent="0.25">
      <c r="A190" s="41"/>
      <c r="B190" s="78" t="s">
        <v>65</v>
      </c>
      <c r="C190" s="70"/>
      <c r="D190" s="71"/>
      <c r="E190" s="42">
        <v>4</v>
      </c>
      <c r="F190" s="42">
        <v>6675</v>
      </c>
      <c r="G190" s="42" t="s">
        <v>66</v>
      </c>
      <c r="H190" s="42">
        <v>6675</v>
      </c>
      <c r="I190" s="66" t="s">
        <v>66</v>
      </c>
      <c r="J190" s="68"/>
      <c r="K190" s="66" t="s">
        <v>66</v>
      </c>
      <c r="L190" s="67"/>
      <c r="M190" s="68"/>
      <c r="N190" s="42" t="s">
        <v>66</v>
      </c>
      <c r="O190" s="42" t="s">
        <v>66</v>
      </c>
      <c r="P190" s="66" t="s">
        <v>66</v>
      </c>
      <c r="Q190" s="67"/>
      <c r="R190" s="67"/>
      <c r="S190" s="68"/>
    </row>
    <row r="191" spans="1:19" s="45" customFormat="1" ht="20.25" customHeight="1" x14ac:dyDescent="0.25">
      <c r="A191" s="41"/>
      <c r="B191" s="78" t="s">
        <v>67</v>
      </c>
      <c r="C191" s="70"/>
      <c r="D191" s="71"/>
      <c r="E191" s="42">
        <v>35</v>
      </c>
      <c r="F191" s="42">
        <v>1615</v>
      </c>
      <c r="G191" s="42" t="s">
        <v>66</v>
      </c>
      <c r="H191" s="42">
        <v>1615</v>
      </c>
      <c r="I191" s="66" t="s">
        <v>66</v>
      </c>
      <c r="J191" s="68"/>
      <c r="K191" s="66" t="s">
        <v>66</v>
      </c>
      <c r="L191" s="67"/>
      <c r="M191" s="68"/>
      <c r="N191" s="42" t="s">
        <v>66</v>
      </c>
      <c r="O191" s="42" t="s">
        <v>66</v>
      </c>
      <c r="P191" s="66" t="s">
        <v>66</v>
      </c>
      <c r="Q191" s="67"/>
      <c r="R191" s="67"/>
      <c r="S191" s="68"/>
    </row>
    <row r="192" spans="1:19" s="45" customFormat="1" ht="20.25" customHeight="1" x14ac:dyDescent="0.25">
      <c r="A192" s="41"/>
      <c r="B192" s="78" t="s">
        <v>68</v>
      </c>
      <c r="C192" s="70"/>
      <c r="D192" s="71"/>
      <c r="E192" s="42">
        <v>0</v>
      </c>
      <c r="F192" s="42">
        <v>0</v>
      </c>
      <c r="G192" s="42" t="s">
        <v>66</v>
      </c>
      <c r="H192" s="42" t="s">
        <v>66</v>
      </c>
      <c r="I192" s="66" t="s">
        <v>66</v>
      </c>
      <c r="J192" s="68"/>
      <c r="K192" s="66" t="s">
        <v>66</v>
      </c>
      <c r="L192" s="67"/>
      <c r="M192" s="68"/>
      <c r="N192" s="42" t="s">
        <v>66</v>
      </c>
      <c r="O192" s="42" t="s">
        <v>66</v>
      </c>
      <c r="P192" s="66" t="s">
        <v>66</v>
      </c>
      <c r="Q192" s="67"/>
      <c r="R192" s="67"/>
      <c r="S192" s="68"/>
    </row>
    <row r="193" spans="1:19" s="45" customFormat="1" ht="20.25" customHeight="1" x14ac:dyDescent="0.25">
      <c r="A193" s="41"/>
      <c r="B193" s="69" t="s">
        <v>69</v>
      </c>
      <c r="C193" s="70"/>
      <c r="D193" s="71"/>
      <c r="E193" s="42">
        <v>109</v>
      </c>
      <c r="F193" s="42">
        <v>0</v>
      </c>
      <c r="G193" s="42" t="s">
        <v>66</v>
      </c>
      <c r="H193" s="42"/>
      <c r="I193" s="66" t="s">
        <v>66</v>
      </c>
      <c r="J193" s="68"/>
      <c r="K193" s="66" t="s">
        <v>66</v>
      </c>
      <c r="L193" s="67"/>
      <c r="M193" s="68"/>
      <c r="N193" s="42" t="s">
        <v>66</v>
      </c>
      <c r="O193" s="42" t="s">
        <v>66</v>
      </c>
      <c r="P193" s="66"/>
      <c r="Q193" s="67"/>
      <c r="R193" s="67"/>
      <c r="S193" s="68"/>
    </row>
    <row r="194" spans="1:19" ht="42" customHeight="1" x14ac:dyDescent="0.25">
      <c r="A194" s="37">
        <v>37</v>
      </c>
      <c r="B194" s="43"/>
      <c r="C194" s="84" t="s">
        <v>105</v>
      </c>
      <c r="D194" s="85"/>
      <c r="E194" s="39">
        <v>1504</v>
      </c>
      <c r="F194" s="39">
        <v>8920.9</v>
      </c>
      <c r="G194" s="40"/>
      <c r="H194" s="40"/>
      <c r="I194" s="86"/>
      <c r="J194" s="87"/>
      <c r="K194" s="86"/>
      <c r="L194" s="88"/>
      <c r="M194" s="87"/>
      <c r="N194" s="40"/>
      <c r="O194" s="40"/>
      <c r="P194" s="86"/>
      <c r="Q194" s="88"/>
      <c r="R194" s="88"/>
      <c r="S194" s="87"/>
    </row>
    <row r="195" spans="1:19" ht="20.25" customHeight="1" x14ac:dyDescent="0.25">
      <c r="A195" s="41"/>
      <c r="B195" s="78" t="s">
        <v>65</v>
      </c>
      <c r="C195" s="70"/>
      <c r="D195" s="71"/>
      <c r="E195" s="42">
        <v>7</v>
      </c>
      <c r="F195" s="42">
        <v>6396</v>
      </c>
      <c r="G195" s="42" t="s">
        <v>66</v>
      </c>
      <c r="H195" s="42">
        <v>6395.9</v>
      </c>
      <c r="I195" s="66" t="s">
        <v>66</v>
      </c>
      <c r="J195" s="68"/>
      <c r="K195" s="66" t="s">
        <v>66</v>
      </c>
      <c r="L195" s="67"/>
      <c r="M195" s="68"/>
      <c r="N195" s="42" t="s">
        <v>66</v>
      </c>
      <c r="O195" s="42" t="s">
        <v>66</v>
      </c>
      <c r="P195" s="66" t="s">
        <v>66</v>
      </c>
      <c r="Q195" s="67"/>
      <c r="R195" s="67"/>
      <c r="S195" s="68"/>
    </row>
    <row r="196" spans="1:19" ht="20.25" customHeight="1" x14ac:dyDescent="0.25">
      <c r="A196" s="41"/>
      <c r="B196" s="78" t="s">
        <v>67</v>
      </c>
      <c r="C196" s="70"/>
      <c r="D196" s="71"/>
      <c r="E196" s="42">
        <v>36</v>
      </c>
      <c r="F196" s="42">
        <v>2525</v>
      </c>
      <c r="G196" s="42" t="s">
        <v>66</v>
      </c>
      <c r="H196" s="42">
        <v>2390</v>
      </c>
      <c r="I196" s="66" t="s">
        <v>66</v>
      </c>
      <c r="J196" s="68"/>
      <c r="K196" s="66" t="s">
        <v>66</v>
      </c>
      <c r="L196" s="67"/>
      <c r="M196" s="68"/>
      <c r="N196" s="42" t="s">
        <v>66</v>
      </c>
      <c r="O196" s="42" t="s">
        <v>66</v>
      </c>
      <c r="P196" s="66">
        <v>135</v>
      </c>
      <c r="Q196" s="67"/>
      <c r="R196" s="67"/>
      <c r="S196" s="68"/>
    </row>
    <row r="197" spans="1:19" ht="20.25" customHeight="1" x14ac:dyDescent="0.25">
      <c r="A197" s="41"/>
      <c r="B197" s="78" t="s">
        <v>68</v>
      </c>
      <c r="C197" s="70"/>
      <c r="D197" s="71"/>
      <c r="E197" s="42">
        <v>0</v>
      </c>
      <c r="F197" s="42" t="s">
        <v>66</v>
      </c>
      <c r="G197" s="42" t="s">
        <v>66</v>
      </c>
      <c r="H197" s="42" t="s">
        <v>66</v>
      </c>
      <c r="I197" s="66" t="s">
        <v>66</v>
      </c>
      <c r="J197" s="68"/>
      <c r="K197" s="66" t="s">
        <v>66</v>
      </c>
      <c r="L197" s="67"/>
      <c r="M197" s="68"/>
      <c r="N197" s="42" t="s">
        <v>66</v>
      </c>
      <c r="O197" s="42" t="s">
        <v>66</v>
      </c>
      <c r="P197" s="66" t="s">
        <v>66</v>
      </c>
      <c r="Q197" s="67"/>
      <c r="R197" s="67"/>
      <c r="S197" s="68"/>
    </row>
    <row r="198" spans="1:19" ht="20.25" customHeight="1" x14ac:dyDescent="0.25">
      <c r="A198" s="41"/>
      <c r="B198" s="69" t="s">
        <v>69</v>
      </c>
      <c r="C198" s="70"/>
      <c r="D198" s="71"/>
      <c r="E198" s="42">
        <v>1461</v>
      </c>
      <c r="F198" s="42" t="s">
        <v>66</v>
      </c>
      <c r="G198" s="42" t="s">
        <v>66</v>
      </c>
      <c r="H198" s="42">
        <v>1423</v>
      </c>
      <c r="I198" s="66" t="s">
        <v>66</v>
      </c>
      <c r="J198" s="68"/>
      <c r="K198" s="66" t="s">
        <v>66</v>
      </c>
      <c r="L198" s="67"/>
      <c r="M198" s="68"/>
      <c r="N198" s="42" t="s">
        <v>66</v>
      </c>
      <c r="O198" s="42" t="s">
        <v>66</v>
      </c>
      <c r="P198" s="66">
        <v>38</v>
      </c>
      <c r="Q198" s="67"/>
      <c r="R198" s="67"/>
      <c r="S198" s="68"/>
    </row>
    <row r="199" spans="1:19" s="45" customFormat="1" ht="42" customHeight="1" x14ac:dyDescent="0.25">
      <c r="A199" s="37">
        <v>38</v>
      </c>
      <c r="B199" s="44"/>
      <c r="C199" s="84" t="s">
        <v>106</v>
      </c>
      <c r="D199" s="85"/>
      <c r="E199" s="39">
        <v>1504</v>
      </c>
      <c r="F199" s="39">
        <f>F200+F201</f>
        <v>20337</v>
      </c>
      <c r="G199" s="40"/>
      <c r="H199" s="40"/>
      <c r="I199" s="86"/>
      <c r="J199" s="87"/>
      <c r="K199" s="86"/>
      <c r="L199" s="88"/>
      <c r="M199" s="87"/>
      <c r="N199" s="40"/>
      <c r="O199" s="40"/>
      <c r="P199" s="86"/>
      <c r="Q199" s="88"/>
      <c r="R199" s="88"/>
      <c r="S199" s="87"/>
    </row>
    <row r="200" spans="1:19" s="45" customFormat="1" ht="20.25" customHeight="1" x14ac:dyDescent="0.25">
      <c r="A200" s="41"/>
      <c r="B200" s="78" t="s">
        <v>65</v>
      </c>
      <c r="C200" s="70"/>
      <c r="D200" s="71"/>
      <c r="E200" s="42">
        <v>3</v>
      </c>
      <c r="F200" s="42">
        <v>18766</v>
      </c>
      <c r="G200" s="42"/>
      <c r="H200" s="42">
        <v>18766</v>
      </c>
      <c r="I200" s="66" t="s">
        <v>66</v>
      </c>
      <c r="J200" s="68"/>
      <c r="K200" s="66" t="s">
        <v>66</v>
      </c>
      <c r="L200" s="67"/>
      <c r="M200" s="68"/>
      <c r="N200" s="42" t="s">
        <v>66</v>
      </c>
      <c r="O200" s="42" t="s">
        <v>66</v>
      </c>
      <c r="P200" s="66" t="s">
        <v>66</v>
      </c>
      <c r="Q200" s="67"/>
      <c r="R200" s="67"/>
      <c r="S200" s="68"/>
    </row>
    <row r="201" spans="1:19" s="45" customFormat="1" ht="20.25" customHeight="1" x14ac:dyDescent="0.25">
      <c r="A201" s="41"/>
      <c r="B201" s="78" t="s">
        <v>67</v>
      </c>
      <c r="C201" s="70"/>
      <c r="D201" s="71"/>
      <c r="E201" s="42">
        <v>9</v>
      </c>
      <c r="F201" s="42">
        <v>1571</v>
      </c>
      <c r="G201" s="42" t="s">
        <v>66</v>
      </c>
      <c r="H201" s="42">
        <v>1571</v>
      </c>
      <c r="I201" s="66" t="s">
        <v>66</v>
      </c>
      <c r="J201" s="68"/>
      <c r="K201" s="66" t="s">
        <v>66</v>
      </c>
      <c r="L201" s="67"/>
      <c r="M201" s="68"/>
      <c r="N201" s="42" t="s">
        <v>66</v>
      </c>
      <c r="O201" s="42" t="s">
        <v>66</v>
      </c>
      <c r="P201" s="66"/>
      <c r="Q201" s="67"/>
      <c r="R201" s="67"/>
      <c r="S201" s="68"/>
    </row>
    <row r="202" spans="1:19" s="45" customFormat="1" ht="20.25" customHeight="1" x14ac:dyDescent="0.25">
      <c r="A202" s="41"/>
      <c r="B202" s="78" t="s">
        <v>68</v>
      </c>
      <c r="C202" s="70"/>
      <c r="D202" s="71"/>
      <c r="E202" s="42">
        <v>0</v>
      </c>
      <c r="F202" s="42" t="s">
        <v>66</v>
      </c>
      <c r="G202" s="42" t="s">
        <v>66</v>
      </c>
      <c r="H202" s="42" t="s">
        <v>66</v>
      </c>
      <c r="I202" s="66" t="s">
        <v>66</v>
      </c>
      <c r="J202" s="68"/>
      <c r="K202" s="66" t="s">
        <v>66</v>
      </c>
      <c r="L202" s="67"/>
      <c r="M202" s="68"/>
      <c r="N202" s="42" t="s">
        <v>66</v>
      </c>
      <c r="O202" s="42" t="s">
        <v>66</v>
      </c>
      <c r="P202" s="66" t="s">
        <v>66</v>
      </c>
      <c r="Q202" s="67"/>
      <c r="R202" s="67"/>
      <c r="S202" s="68"/>
    </row>
    <row r="203" spans="1:19" s="45" customFormat="1" ht="20.25" customHeight="1" x14ac:dyDescent="0.25">
      <c r="A203" s="41"/>
      <c r="B203" s="69" t="s">
        <v>69</v>
      </c>
      <c r="C203" s="70"/>
      <c r="D203" s="71"/>
      <c r="E203" s="42">
        <v>155</v>
      </c>
      <c r="F203" s="42" t="s">
        <v>66</v>
      </c>
      <c r="G203" s="42" t="s">
        <v>66</v>
      </c>
      <c r="H203" s="42">
        <v>155</v>
      </c>
      <c r="I203" s="66" t="s">
        <v>66</v>
      </c>
      <c r="J203" s="68"/>
      <c r="K203" s="66" t="s">
        <v>66</v>
      </c>
      <c r="L203" s="67"/>
      <c r="M203" s="68"/>
      <c r="N203" s="42" t="s">
        <v>66</v>
      </c>
      <c r="O203" s="42" t="s">
        <v>66</v>
      </c>
      <c r="P203" s="66"/>
      <c r="Q203" s="67"/>
      <c r="R203" s="67"/>
      <c r="S203" s="68"/>
    </row>
    <row r="204" spans="1:19" ht="36" customHeight="1" x14ac:dyDescent="0.25">
      <c r="A204" s="37">
        <v>39</v>
      </c>
      <c r="B204" s="43"/>
      <c r="C204" s="84" t="s">
        <v>107</v>
      </c>
      <c r="D204" s="85"/>
      <c r="E204" s="39">
        <v>112</v>
      </c>
      <c r="F204" s="39">
        <v>2914.4</v>
      </c>
      <c r="G204" s="40"/>
      <c r="H204" s="40"/>
      <c r="I204" s="86"/>
      <c r="J204" s="87"/>
      <c r="K204" s="86"/>
      <c r="L204" s="88"/>
      <c r="M204" s="87"/>
      <c r="N204" s="40"/>
      <c r="O204" s="40"/>
      <c r="P204" s="86"/>
      <c r="Q204" s="88"/>
      <c r="R204" s="88"/>
      <c r="S204" s="87"/>
    </row>
    <row r="205" spans="1:19" ht="20.25" customHeight="1" x14ac:dyDescent="0.25">
      <c r="A205" s="41"/>
      <c r="B205" s="78" t="s">
        <v>65</v>
      </c>
      <c r="C205" s="70"/>
      <c r="D205" s="71"/>
      <c r="E205" s="42">
        <v>4</v>
      </c>
      <c r="F205" s="42">
        <v>1516</v>
      </c>
      <c r="G205" s="42" t="s">
        <v>66</v>
      </c>
      <c r="H205" s="42">
        <v>1322</v>
      </c>
      <c r="I205" s="66" t="s">
        <v>66</v>
      </c>
      <c r="J205" s="68"/>
      <c r="K205" s="66" t="s">
        <v>66</v>
      </c>
      <c r="L205" s="67"/>
      <c r="M205" s="68"/>
      <c r="N205" s="42" t="s">
        <v>66</v>
      </c>
      <c r="O205" s="42" t="s">
        <v>66</v>
      </c>
      <c r="P205" s="66">
        <v>194</v>
      </c>
      <c r="Q205" s="67"/>
      <c r="R205" s="67"/>
      <c r="S205" s="68"/>
    </row>
    <row r="206" spans="1:19" ht="20.25" customHeight="1" x14ac:dyDescent="0.25">
      <c r="A206" s="41"/>
      <c r="B206" s="78" t="s">
        <v>67</v>
      </c>
      <c r="C206" s="70"/>
      <c r="D206" s="71"/>
      <c r="E206" s="42">
        <v>29</v>
      </c>
      <c r="F206" s="42">
        <v>1398</v>
      </c>
      <c r="G206" s="42" t="s">
        <v>66</v>
      </c>
      <c r="H206" s="42">
        <v>1120.4000000000001</v>
      </c>
      <c r="I206" s="66" t="s">
        <v>66</v>
      </c>
      <c r="J206" s="68"/>
      <c r="K206" s="66" t="s">
        <v>66</v>
      </c>
      <c r="L206" s="67"/>
      <c r="M206" s="68"/>
      <c r="N206" s="42" t="s">
        <v>66</v>
      </c>
      <c r="O206" s="42" t="s">
        <v>66</v>
      </c>
      <c r="P206" s="66">
        <v>278</v>
      </c>
      <c r="Q206" s="67"/>
      <c r="R206" s="67"/>
      <c r="S206" s="68"/>
    </row>
    <row r="207" spans="1:19" ht="20.25" customHeight="1" x14ac:dyDescent="0.25">
      <c r="A207" s="41"/>
      <c r="B207" s="78" t="s">
        <v>68</v>
      </c>
      <c r="C207" s="70"/>
      <c r="D207" s="71"/>
      <c r="E207" s="42">
        <v>0</v>
      </c>
      <c r="F207" s="42" t="s">
        <v>66</v>
      </c>
      <c r="G207" s="42" t="s">
        <v>66</v>
      </c>
      <c r="H207" s="42" t="s">
        <v>66</v>
      </c>
      <c r="I207" s="66" t="s">
        <v>66</v>
      </c>
      <c r="J207" s="68"/>
      <c r="K207" s="66" t="s">
        <v>66</v>
      </c>
      <c r="L207" s="67"/>
      <c r="M207" s="68"/>
      <c r="N207" s="42" t="s">
        <v>66</v>
      </c>
      <c r="O207" s="42" t="s">
        <v>66</v>
      </c>
      <c r="P207" s="66" t="s">
        <v>66</v>
      </c>
      <c r="Q207" s="67"/>
      <c r="R207" s="67"/>
      <c r="S207" s="68"/>
    </row>
    <row r="208" spans="1:19" ht="20.25" customHeight="1" x14ac:dyDescent="0.25">
      <c r="A208" s="41"/>
      <c r="B208" s="69" t="s">
        <v>69</v>
      </c>
      <c r="C208" s="70"/>
      <c r="D208" s="71"/>
      <c r="E208" s="42">
        <v>79</v>
      </c>
      <c r="F208" s="42" t="s">
        <v>66</v>
      </c>
      <c r="G208" s="42" t="s">
        <v>66</v>
      </c>
      <c r="H208" s="42">
        <v>79</v>
      </c>
      <c r="I208" s="66" t="s">
        <v>66</v>
      </c>
      <c r="J208" s="68"/>
      <c r="K208" s="66" t="s">
        <v>66</v>
      </c>
      <c r="L208" s="67"/>
      <c r="M208" s="68"/>
      <c r="N208" s="42" t="s">
        <v>66</v>
      </c>
      <c r="O208" s="42" t="s">
        <v>66</v>
      </c>
      <c r="P208" s="66" t="s">
        <v>66</v>
      </c>
      <c r="Q208" s="67"/>
      <c r="R208" s="67"/>
      <c r="S208" s="68"/>
    </row>
    <row r="209" spans="1:19" ht="42.75" customHeight="1" x14ac:dyDescent="0.25">
      <c r="A209" s="37">
        <v>40</v>
      </c>
      <c r="B209" s="43"/>
      <c r="C209" s="84" t="s">
        <v>108</v>
      </c>
      <c r="D209" s="85"/>
      <c r="E209" s="39">
        <v>48</v>
      </c>
      <c r="F209" s="39">
        <v>8681.4</v>
      </c>
      <c r="G209" s="40"/>
      <c r="H209" s="40"/>
      <c r="I209" s="86"/>
      <c r="J209" s="87"/>
      <c r="K209" s="86"/>
      <c r="L209" s="88"/>
      <c r="M209" s="87"/>
      <c r="N209" s="40"/>
      <c r="O209" s="40"/>
      <c r="P209" s="86"/>
      <c r="Q209" s="88"/>
      <c r="R209" s="88"/>
      <c r="S209" s="87"/>
    </row>
    <row r="210" spans="1:19" ht="20.25" customHeight="1" x14ac:dyDescent="0.25">
      <c r="A210" s="41"/>
      <c r="B210" s="78" t="s">
        <v>65</v>
      </c>
      <c r="C210" s="70"/>
      <c r="D210" s="71"/>
      <c r="E210" s="42">
        <v>2</v>
      </c>
      <c r="F210" s="42">
        <v>7759</v>
      </c>
      <c r="G210" s="42" t="s">
        <v>66</v>
      </c>
      <c r="H210" s="42">
        <v>7758.6</v>
      </c>
      <c r="I210" s="66" t="s">
        <v>66</v>
      </c>
      <c r="J210" s="68"/>
      <c r="K210" s="66" t="s">
        <v>66</v>
      </c>
      <c r="L210" s="67"/>
      <c r="M210" s="68"/>
      <c r="N210" s="42" t="s">
        <v>66</v>
      </c>
      <c r="O210" s="42" t="s">
        <v>66</v>
      </c>
      <c r="P210" s="66" t="s">
        <v>66</v>
      </c>
      <c r="Q210" s="67"/>
      <c r="R210" s="67"/>
      <c r="S210" s="68"/>
    </row>
    <row r="211" spans="1:19" ht="20.25" customHeight="1" x14ac:dyDescent="0.25">
      <c r="A211" s="46"/>
      <c r="B211" s="69" t="s">
        <v>67</v>
      </c>
      <c r="C211" s="79"/>
      <c r="D211" s="80"/>
      <c r="E211" s="47">
        <v>6</v>
      </c>
      <c r="F211" s="47">
        <v>923</v>
      </c>
      <c r="G211" s="47" t="s">
        <v>66</v>
      </c>
      <c r="H211" s="47">
        <v>619.29999999999995</v>
      </c>
      <c r="I211" s="81" t="s">
        <v>66</v>
      </c>
      <c r="J211" s="82"/>
      <c r="K211" s="81" t="s">
        <v>66</v>
      </c>
      <c r="L211" s="83"/>
      <c r="M211" s="82"/>
      <c r="N211" s="47" t="s">
        <v>66</v>
      </c>
      <c r="O211" s="47" t="s">
        <v>66</v>
      </c>
      <c r="P211" s="81">
        <v>303.5</v>
      </c>
      <c r="Q211" s="83"/>
      <c r="R211" s="83"/>
      <c r="S211" s="82"/>
    </row>
    <row r="212" spans="1:19" ht="20.25" customHeight="1" x14ac:dyDescent="0.25">
      <c r="A212" s="41"/>
      <c r="B212" s="78" t="s">
        <v>68</v>
      </c>
      <c r="C212" s="70"/>
      <c r="D212" s="71"/>
      <c r="E212" s="42">
        <v>0</v>
      </c>
      <c r="F212" s="42" t="s">
        <v>66</v>
      </c>
      <c r="G212" s="42" t="s">
        <v>66</v>
      </c>
      <c r="H212" s="42" t="s">
        <v>66</v>
      </c>
      <c r="I212" s="66" t="s">
        <v>66</v>
      </c>
      <c r="J212" s="68"/>
      <c r="K212" s="66" t="s">
        <v>66</v>
      </c>
      <c r="L212" s="67"/>
      <c r="M212" s="68"/>
      <c r="N212" s="42" t="s">
        <v>66</v>
      </c>
      <c r="O212" s="42" t="s">
        <v>66</v>
      </c>
      <c r="P212" s="66" t="s">
        <v>66</v>
      </c>
      <c r="Q212" s="67"/>
      <c r="R212" s="67"/>
      <c r="S212" s="68"/>
    </row>
    <row r="213" spans="1:19" ht="20.25" customHeight="1" x14ac:dyDescent="0.25">
      <c r="A213" s="41"/>
      <c r="B213" s="69" t="s">
        <v>69</v>
      </c>
      <c r="C213" s="70"/>
      <c r="D213" s="71"/>
      <c r="E213" s="42">
        <v>40</v>
      </c>
      <c r="F213" s="42" t="s">
        <v>66</v>
      </c>
      <c r="G213" s="42" t="s">
        <v>66</v>
      </c>
      <c r="H213" s="42">
        <v>40</v>
      </c>
      <c r="I213" s="66" t="s">
        <v>66</v>
      </c>
      <c r="J213" s="68"/>
      <c r="K213" s="66" t="s">
        <v>66</v>
      </c>
      <c r="L213" s="67"/>
      <c r="M213" s="68"/>
      <c r="N213" s="42" t="s">
        <v>66</v>
      </c>
      <c r="O213" s="42" t="s">
        <v>66</v>
      </c>
      <c r="P213" s="66" t="s">
        <v>66</v>
      </c>
      <c r="Q213" s="67"/>
      <c r="R213" s="67"/>
      <c r="S213" s="68"/>
    </row>
    <row r="214" spans="1:19" ht="47.25" customHeight="1" x14ac:dyDescent="0.25">
      <c r="A214" s="37">
        <v>41</v>
      </c>
      <c r="B214" s="43"/>
      <c r="C214" s="84" t="s">
        <v>109</v>
      </c>
      <c r="D214" s="85"/>
      <c r="E214" s="39">
        <v>235</v>
      </c>
      <c r="F214" s="39">
        <v>5649</v>
      </c>
      <c r="G214" s="40"/>
      <c r="H214" s="40"/>
      <c r="I214" s="86"/>
      <c r="J214" s="87"/>
      <c r="K214" s="86"/>
      <c r="L214" s="88"/>
      <c r="M214" s="87"/>
      <c r="N214" s="40"/>
      <c r="O214" s="40"/>
      <c r="P214" s="86"/>
      <c r="Q214" s="88"/>
      <c r="R214" s="88"/>
      <c r="S214" s="87"/>
    </row>
    <row r="215" spans="1:19" ht="20.25" customHeight="1" x14ac:dyDescent="0.25">
      <c r="A215" s="41"/>
      <c r="B215" s="78" t="s">
        <v>65</v>
      </c>
      <c r="C215" s="70"/>
      <c r="D215" s="71"/>
      <c r="E215" s="42">
        <v>1</v>
      </c>
      <c r="F215" s="42">
        <v>4102</v>
      </c>
      <c r="G215" s="42" t="s">
        <v>66</v>
      </c>
      <c r="H215" s="42">
        <v>4102</v>
      </c>
      <c r="I215" s="66" t="s">
        <v>66</v>
      </c>
      <c r="J215" s="68"/>
      <c r="K215" s="66" t="s">
        <v>66</v>
      </c>
      <c r="L215" s="67"/>
      <c r="M215" s="68"/>
      <c r="N215" s="42" t="s">
        <v>66</v>
      </c>
      <c r="O215" s="42" t="s">
        <v>66</v>
      </c>
      <c r="P215" s="66" t="s">
        <v>66</v>
      </c>
      <c r="Q215" s="67"/>
      <c r="R215" s="67"/>
      <c r="S215" s="68"/>
    </row>
    <row r="216" spans="1:19" ht="20.25" customHeight="1" x14ac:dyDescent="0.25">
      <c r="A216" s="41"/>
      <c r="B216" s="78" t="s">
        <v>67</v>
      </c>
      <c r="C216" s="70"/>
      <c r="D216" s="71"/>
      <c r="E216" s="42">
        <v>12</v>
      </c>
      <c r="F216" s="42">
        <v>1547</v>
      </c>
      <c r="G216" s="42" t="s">
        <v>66</v>
      </c>
      <c r="H216" s="42">
        <v>1547</v>
      </c>
      <c r="I216" s="66" t="s">
        <v>66</v>
      </c>
      <c r="J216" s="68"/>
      <c r="K216" s="66" t="s">
        <v>66</v>
      </c>
      <c r="L216" s="67"/>
      <c r="M216" s="68"/>
      <c r="N216" s="42" t="s">
        <v>66</v>
      </c>
      <c r="O216" s="42" t="s">
        <v>66</v>
      </c>
      <c r="P216" s="66" t="s">
        <v>66</v>
      </c>
      <c r="Q216" s="67"/>
      <c r="R216" s="67"/>
      <c r="S216" s="68"/>
    </row>
    <row r="217" spans="1:19" ht="20.25" customHeight="1" x14ac:dyDescent="0.25">
      <c r="A217" s="41"/>
      <c r="B217" s="78" t="s">
        <v>68</v>
      </c>
      <c r="C217" s="70"/>
      <c r="D217" s="71"/>
      <c r="E217" s="42">
        <v>0</v>
      </c>
      <c r="F217" s="42" t="s">
        <v>66</v>
      </c>
      <c r="G217" s="42" t="s">
        <v>66</v>
      </c>
      <c r="H217" s="42" t="s">
        <v>66</v>
      </c>
      <c r="I217" s="66" t="s">
        <v>66</v>
      </c>
      <c r="J217" s="68"/>
      <c r="K217" s="66" t="s">
        <v>66</v>
      </c>
      <c r="L217" s="67"/>
      <c r="M217" s="68"/>
      <c r="N217" s="42" t="s">
        <v>66</v>
      </c>
      <c r="O217" s="42" t="s">
        <v>66</v>
      </c>
      <c r="P217" s="66" t="s">
        <v>66</v>
      </c>
      <c r="Q217" s="67"/>
      <c r="R217" s="67"/>
      <c r="S217" s="68"/>
    </row>
    <row r="218" spans="1:19" ht="20.25" customHeight="1" x14ac:dyDescent="0.25">
      <c r="A218" s="41"/>
      <c r="B218" s="69" t="s">
        <v>69</v>
      </c>
      <c r="C218" s="70"/>
      <c r="D218" s="71"/>
      <c r="E218" s="42">
        <v>222</v>
      </c>
      <c r="F218" s="42" t="s">
        <v>66</v>
      </c>
      <c r="G218" s="42">
        <v>14</v>
      </c>
      <c r="H218" s="42">
        <v>135</v>
      </c>
      <c r="I218" s="66" t="s">
        <v>66</v>
      </c>
      <c r="J218" s="68"/>
      <c r="K218" s="66" t="s">
        <v>66</v>
      </c>
      <c r="L218" s="67"/>
      <c r="M218" s="68"/>
      <c r="N218" s="42" t="s">
        <v>66</v>
      </c>
      <c r="O218" s="42">
        <v>5</v>
      </c>
      <c r="P218" s="66">
        <v>68</v>
      </c>
      <c r="Q218" s="67"/>
      <c r="R218" s="67"/>
      <c r="S218" s="68"/>
    </row>
    <row r="219" spans="1:19" ht="39" customHeight="1" x14ac:dyDescent="0.25">
      <c r="A219" s="37">
        <v>42</v>
      </c>
      <c r="B219" s="43"/>
      <c r="C219" s="84" t="s">
        <v>110</v>
      </c>
      <c r="D219" s="85"/>
      <c r="E219" s="39">
        <v>759</v>
      </c>
      <c r="F219" s="39">
        <v>11382</v>
      </c>
      <c r="G219" s="40"/>
      <c r="H219" s="40"/>
      <c r="I219" s="86"/>
      <c r="J219" s="87"/>
      <c r="K219" s="86"/>
      <c r="L219" s="88"/>
      <c r="M219" s="87"/>
      <c r="N219" s="40"/>
      <c r="O219" s="40"/>
      <c r="P219" s="86"/>
      <c r="Q219" s="88"/>
      <c r="R219" s="88"/>
      <c r="S219" s="87"/>
    </row>
    <row r="220" spans="1:19" ht="20.25" customHeight="1" x14ac:dyDescent="0.25">
      <c r="A220" s="41"/>
      <c r="B220" s="78" t="s">
        <v>65</v>
      </c>
      <c r="C220" s="70"/>
      <c r="D220" s="71"/>
      <c r="E220" s="42">
        <v>6</v>
      </c>
      <c r="F220" s="42">
        <v>7623</v>
      </c>
      <c r="G220" s="42" t="s">
        <v>66</v>
      </c>
      <c r="H220" s="42">
        <v>4992</v>
      </c>
      <c r="I220" s="66" t="s">
        <v>66</v>
      </c>
      <c r="J220" s="68"/>
      <c r="K220" s="66" t="s">
        <v>66</v>
      </c>
      <c r="L220" s="67"/>
      <c r="M220" s="68"/>
      <c r="N220" s="42" t="s">
        <v>66</v>
      </c>
      <c r="O220" s="42" t="s">
        <v>66</v>
      </c>
      <c r="P220" s="66">
        <v>2631</v>
      </c>
      <c r="Q220" s="67"/>
      <c r="R220" s="67"/>
      <c r="S220" s="68"/>
    </row>
    <row r="221" spans="1:19" ht="20.25" customHeight="1" x14ac:dyDescent="0.25">
      <c r="A221" s="41"/>
      <c r="B221" s="78" t="s">
        <v>67</v>
      </c>
      <c r="C221" s="70"/>
      <c r="D221" s="71"/>
      <c r="E221" s="42">
        <v>21</v>
      </c>
      <c r="F221" s="42">
        <v>3759</v>
      </c>
      <c r="G221" s="42" t="s">
        <v>66</v>
      </c>
      <c r="H221" s="42">
        <v>3300</v>
      </c>
      <c r="I221" s="66" t="s">
        <v>66</v>
      </c>
      <c r="J221" s="68"/>
      <c r="K221" s="66" t="s">
        <v>66</v>
      </c>
      <c r="L221" s="67"/>
      <c r="M221" s="68"/>
      <c r="N221" s="42" t="s">
        <v>66</v>
      </c>
      <c r="O221" s="42" t="s">
        <v>66</v>
      </c>
      <c r="P221" s="66">
        <v>459</v>
      </c>
      <c r="Q221" s="67"/>
      <c r="R221" s="67"/>
      <c r="S221" s="68"/>
    </row>
    <row r="222" spans="1:19" ht="20.25" customHeight="1" x14ac:dyDescent="0.25">
      <c r="A222" s="41"/>
      <c r="B222" s="78" t="s">
        <v>68</v>
      </c>
      <c r="C222" s="70"/>
      <c r="D222" s="71"/>
      <c r="E222" s="42">
        <v>0</v>
      </c>
      <c r="F222" s="42" t="s">
        <v>66</v>
      </c>
      <c r="G222" s="42" t="s">
        <v>66</v>
      </c>
      <c r="H222" s="42" t="s">
        <v>66</v>
      </c>
      <c r="I222" s="66" t="s">
        <v>66</v>
      </c>
      <c r="J222" s="68"/>
      <c r="K222" s="66" t="s">
        <v>66</v>
      </c>
      <c r="L222" s="67"/>
      <c r="M222" s="68"/>
      <c r="N222" s="42" t="s">
        <v>66</v>
      </c>
      <c r="O222" s="42" t="s">
        <v>66</v>
      </c>
      <c r="P222" s="66" t="s">
        <v>66</v>
      </c>
      <c r="Q222" s="67"/>
      <c r="R222" s="67"/>
      <c r="S222" s="68"/>
    </row>
    <row r="223" spans="1:19" ht="20.25" customHeight="1" x14ac:dyDescent="0.25">
      <c r="A223" s="41"/>
      <c r="B223" s="69" t="s">
        <v>69</v>
      </c>
      <c r="C223" s="70"/>
      <c r="D223" s="71"/>
      <c r="E223" s="42">
        <v>732</v>
      </c>
      <c r="F223" s="42" t="s">
        <v>66</v>
      </c>
      <c r="G223" s="42">
        <v>30</v>
      </c>
      <c r="H223" s="42">
        <v>652</v>
      </c>
      <c r="I223" s="66" t="s">
        <v>66</v>
      </c>
      <c r="J223" s="68"/>
      <c r="K223" s="66" t="s">
        <v>66</v>
      </c>
      <c r="L223" s="67"/>
      <c r="M223" s="68"/>
      <c r="N223" s="42" t="s">
        <v>66</v>
      </c>
      <c r="O223" s="42" t="s">
        <v>66</v>
      </c>
      <c r="P223" s="66">
        <v>50</v>
      </c>
      <c r="Q223" s="67"/>
      <c r="R223" s="67"/>
      <c r="S223" s="68"/>
    </row>
    <row r="224" spans="1:19" s="45" customFormat="1" ht="41.25" customHeight="1" x14ac:dyDescent="0.25">
      <c r="A224" s="37">
        <v>43</v>
      </c>
      <c r="B224" s="44"/>
      <c r="C224" s="84" t="s">
        <v>111</v>
      </c>
      <c r="D224" s="85"/>
      <c r="E224" s="39">
        <v>22</v>
      </c>
      <c r="F224" s="39">
        <f>F225+F226+F227+F228</f>
        <v>2269</v>
      </c>
      <c r="G224" s="40"/>
      <c r="H224" s="40"/>
      <c r="I224" s="86"/>
      <c r="J224" s="87"/>
      <c r="K224" s="86"/>
      <c r="L224" s="88"/>
      <c r="M224" s="87"/>
      <c r="N224" s="40"/>
      <c r="O224" s="40"/>
      <c r="P224" s="86"/>
      <c r="Q224" s="88"/>
      <c r="R224" s="88"/>
      <c r="S224" s="87"/>
    </row>
    <row r="225" spans="1:19" s="45" customFormat="1" ht="20.25" customHeight="1" x14ac:dyDescent="0.25">
      <c r="A225" s="41"/>
      <c r="B225" s="78" t="s">
        <v>65</v>
      </c>
      <c r="C225" s="70"/>
      <c r="D225" s="71"/>
      <c r="E225" s="42">
        <v>4</v>
      </c>
      <c r="F225" s="42">
        <v>1946</v>
      </c>
      <c r="G225" s="42" t="s">
        <v>66</v>
      </c>
      <c r="H225" s="42">
        <v>1946</v>
      </c>
      <c r="I225" s="66" t="s">
        <v>66</v>
      </c>
      <c r="J225" s="68"/>
      <c r="K225" s="66" t="s">
        <v>66</v>
      </c>
      <c r="L225" s="67"/>
      <c r="M225" s="68"/>
      <c r="N225" s="42" t="s">
        <v>66</v>
      </c>
      <c r="O225" s="42" t="s">
        <v>66</v>
      </c>
      <c r="P225" s="66"/>
      <c r="Q225" s="67"/>
      <c r="R225" s="67"/>
      <c r="S225" s="68"/>
    </row>
    <row r="226" spans="1:19" s="45" customFormat="1" ht="20.25" customHeight="1" x14ac:dyDescent="0.25">
      <c r="A226" s="41"/>
      <c r="B226" s="78" t="s">
        <v>67</v>
      </c>
      <c r="C226" s="70"/>
      <c r="D226" s="71"/>
      <c r="E226" s="42">
        <v>6</v>
      </c>
      <c r="F226" s="42">
        <v>323</v>
      </c>
      <c r="G226" s="42" t="s">
        <v>66</v>
      </c>
      <c r="H226" s="42">
        <v>323</v>
      </c>
      <c r="I226" s="66" t="s">
        <v>66</v>
      </c>
      <c r="J226" s="68"/>
      <c r="K226" s="66" t="s">
        <v>66</v>
      </c>
      <c r="L226" s="67"/>
      <c r="M226" s="68"/>
      <c r="N226" s="42" t="s">
        <v>66</v>
      </c>
      <c r="O226" s="42" t="s">
        <v>66</v>
      </c>
      <c r="P226" s="66"/>
      <c r="Q226" s="67"/>
      <c r="R226" s="67"/>
      <c r="S226" s="68"/>
    </row>
    <row r="227" spans="1:19" s="45" customFormat="1" ht="20.25" customHeight="1" x14ac:dyDescent="0.25">
      <c r="A227" s="41"/>
      <c r="B227" s="78" t="s">
        <v>68</v>
      </c>
      <c r="C227" s="70"/>
      <c r="D227" s="71"/>
      <c r="E227" s="42">
        <v>0</v>
      </c>
      <c r="F227" s="42">
        <v>0</v>
      </c>
      <c r="G227" s="42" t="s">
        <v>66</v>
      </c>
      <c r="H227" s="42" t="s">
        <v>66</v>
      </c>
      <c r="I227" s="66" t="s">
        <v>66</v>
      </c>
      <c r="J227" s="68"/>
      <c r="K227" s="66" t="s">
        <v>66</v>
      </c>
      <c r="L227" s="67"/>
      <c r="M227" s="68"/>
      <c r="N227" s="42" t="s">
        <v>66</v>
      </c>
      <c r="O227" s="42" t="s">
        <v>66</v>
      </c>
      <c r="P227" s="66" t="s">
        <v>66</v>
      </c>
      <c r="Q227" s="67"/>
      <c r="R227" s="67"/>
      <c r="S227" s="68"/>
    </row>
    <row r="228" spans="1:19" s="45" customFormat="1" ht="20.25" customHeight="1" x14ac:dyDescent="0.25">
      <c r="A228" s="41"/>
      <c r="B228" s="69" t="s">
        <v>69</v>
      </c>
      <c r="C228" s="70"/>
      <c r="D228" s="71"/>
      <c r="E228" s="42">
        <v>12</v>
      </c>
      <c r="F228" s="42">
        <v>0</v>
      </c>
      <c r="G228" s="42"/>
      <c r="H228" s="42">
        <v>12</v>
      </c>
      <c r="I228" s="66" t="s">
        <v>66</v>
      </c>
      <c r="J228" s="68"/>
      <c r="K228" s="66" t="s">
        <v>66</v>
      </c>
      <c r="L228" s="67"/>
      <c r="M228" s="68"/>
      <c r="N228" s="42" t="s">
        <v>66</v>
      </c>
      <c r="O228" s="42" t="s">
        <v>66</v>
      </c>
      <c r="P228" s="66"/>
      <c r="Q228" s="67"/>
      <c r="R228" s="67"/>
      <c r="S228" s="68"/>
    </row>
    <row r="229" spans="1:19" s="45" customFormat="1" ht="48" customHeight="1" x14ac:dyDescent="0.25">
      <c r="A229" s="37">
        <v>44</v>
      </c>
      <c r="B229" s="44"/>
      <c r="C229" s="84" t="s">
        <v>112</v>
      </c>
      <c r="D229" s="85"/>
      <c r="E229" s="39">
        <v>31</v>
      </c>
      <c r="F229" s="39">
        <f>F230+F231+F232+F233</f>
        <v>2622</v>
      </c>
      <c r="G229" s="40"/>
      <c r="H229" s="40"/>
      <c r="I229" s="86"/>
      <c r="J229" s="87"/>
      <c r="K229" s="86"/>
      <c r="L229" s="88"/>
      <c r="M229" s="87"/>
      <c r="N229" s="40"/>
      <c r="O229" s="40"/>
      <c r="P229" s="86"/>
      <c r="Q229" s="88"/>
      <c r="R229" s="88"/>
      <c r="S229" s="87"/>
    </row>
    <row r="230" spans="1:19" s="45" customFormat="1" ht="20.25" customHeight="1" x14ac:dyDescent="0.25">
      <c r="A230" s="41"/>
      <c r="B230" s="78" t="s">
        <v>65</v>
      </c>
      <c r="C230" s="70"/>
      <c r="D230" s="71"/>
      <c r="E230" s="42">
        <v>1</v>
      </c>
      <c r="F230" s="42">
        <v>611</v>
      </c>
      <c r="G230" s="42" t="s">
        <v>66</v>
      </c>
      <c r="H230" s="42">
        <v>611</v>
      </c>
      <c r="I230" s="66" t="s">
        <v>66</v>
      </c>
      <c r="J230" s="68"/>
      <c r="K230" s="66" t="s">
        <v>66</v>
      </c>
      <c r="L230" s="67"/>
      <c r="M230" s="68"/>
      <c r="N230" s="42" t="s">
        <v>66</v>
      </c>
      <c r="O230" s="42" t="s">
        <v>66</v>
      </c>
      <c r="P230" s="66"/>
      <c r="Q230" s="67"/>
      <c r="R230" s="67"/>
      <c r="S230" s="68"/>
    </row>
    <row r="231" spans="1:19" s="45" customFormat="1" ht="20.25" customHeight="1" x14ac:dyDescent="0.25">
      <c r="A231" s="41"/>
      <c r="B231" s="78" t="s">
        <v>67</v>
      </c>
      <c r="C231" s="70"/>
      <c r="D231" s="71"/>
      <c r="E231" s="42">
        <v>15</v>
      </c>
      <c r="F231" s="42">
        <v>2011</v>
      </c>
      <c r="G231" s="42" t="s">
        <v>66</v>
      </c>
      <c r="H231" s="42">
        <v>2011</v>
      </c>
      <c r="I231" s="66" t="s">
        <v>66</v>
      </c>
      <c r="J231" s="68"/>
      <c r="K231" s="66" t="s">
        <v>66</v>
      </c>
      <c r="L231" s="67"/>
      <c r="M231" s="68"/>
      <c r="N231" s="42" t="s">
        <v>66</v>
      </c>
      <c r="O231" s="42" t="s">
        <v>66</v>
      </c>
      <c r="P231" s="66"/>
      <c r="Q231" s="67"/>
      <c r="R231" s="67"/>
      <c r="S231" s="68"/>
    </row>
    <row r="232" spans="1:19" s="45" customFormat="1" ht="20.25" customHeight="1" x14ac:dyDescent="0.25">
      <c r="A232" s="41"/>
      <c r="B232" s="78" t="s">
        <v>68</v>
      </c>
      <c r="C232" s="70"/>
      <c r="D232" s="71"/>
      <c r="E232" s="42">
        <v>0</v>
      </c>
      <c r="F232" s="42">
        <v>0</v>
      </c>
      <c r="G232" s="42" t="s">
        <v>66</v>
      </c>
      <c r="H232" s="42" t="s">
        <v>66</v>
      </c>
      <c r="I232" s="66" t="s">
        <v>66</v>
      </c>
      <c r="J232" s="68"/>
      <c r="K232" s="66" t="s">
        <v>66</v>
      </c>
      <c r="L232" s="67"/>
      <c r="M232" s="68"/>
      <c r="N232" s="42" t="s">
        <v>66</v>
      </c>
      <c r="O232" s="42" t="s">
        <v>66</v>
      </c>
      <c r="P232" s="66" t="s">
        <v>66</v>
      </c>
      <c r="Q232" s="67"/>
      <c r="R232" s="67"/>
      <c r="S232" s="68"/>
    </row>
    <row r="233" spans="1:19" s="45" customFormat="1" ht="20.25" customHeight="1" x14ac:dyDescent="0.25">
      <c r="A233" s="41"/>
      <c r="B233" s="69" t="s">
        <v>69</v>
      </c>
      <c r="C233" s="70"/>
      <c r="D233" s="71"/>
      <c r="E233" s="42">
        <v>15</v>
      </c>
      <c r="F233" s="42">
        <v>0</v>
      </c>
      <c r="G233" s="42"/>
      <c r="H233" s="42">
        <v>15</v>
      </c>
      <c r="I233" s="66" t="s">
        <v>66</v>
      </c>
      <c r="J233" s="68"/>
      <c r="K233" s="66" t="s">
        <v>66</v>
      </c>
      <c r="L233" s="67"/>
      <c r="M233" s="68"/>
      <c r="N233" s="42" t="s">
        <v>66</v>
      </c>
      <c r="O233" s="42" t="s">
        <v>66</v>
      </c>
      <c r="P233" s="66"/>
      <c r="Q233" s="67"/>
      <c r="R233" s="67"/>
      <c r="S233" s="68"/>
    </row>
    <row r="234" spans="1:19" ht="43.5" customHeight="1" x14ac:dyDescent="0.25">
      <c r="A234" s="37">
        <v>45</v>
      </c>
      <c r="B234" s="43"/>
      <c r="C234" s="84" t="s">
        <v>113</v>
      </c>
      <c r="D234" s="85"/>
      <c r="E234" s="39">
        <v>224</v>
      </c>
      <c r="F234" s="39">
        <v>3773</v>
      </c>
      <c r="G234" s="40"/>
      <c r="H234" s="40"/>
      <c r="I234" s="86"/>
      <c r="J234" s="87"/>
      <c r="K234" s="86"/>
      <c r="L234" s="88"/>
      <c r="M234" s="87"/>
      <c r="N234" s="40"/>
      <c r="O234" s="40"/>
      <c r="P234" s="86"/>
      <c r="Q234" s="88"/>
      <c r="R234" s="88"/>
      <c r="S234" s="87"/>
    </row>
    <row r="235" spans="1:19" ht="20.25" customHeight="1" x14ac:dyDescent="0.25">
      <c r="A235" s="41"/>
      <c r="B235" s="78" t="s">
        <v>65</v>
      </c>
      <c r="C235" s="70"/>
      <c r="D235" s="71"/>
      <c r="E235" s="42">
        <v>11</v>
      </c>
      <c r="F235" s="42">
        <v>3673</v>
      </c>
      <c r="G235" s="42" t="s">
        <v>66</v>
      </c>
      <c r="H235" s="42">
        <v>3673</v>
      </c>
      <c r="I235" s="66" t="s">
        <v>66</v>
      </c>
      <c r="J235" s="68"/>
      <c r="K235" s="66" t="s">
        <v>66</v>
      </c>
      <c r="L235" s="67"/>
      <c r="M235" s="68"/>
      <c r="N235" s="42" t="s">
        <v>66</v>
      </c>
      <c r="O235" s="42" t="s">
        <v>66</v>
      </c>
      <c r="P235" s="66" t="s">
        <v>66</v>
      </c>
      <c r="Q235" s="67"/>
      <c r="R235" s="67"/>
      <c r="S235" s="68"/>
    </row>
    <row r="236" spans="1:19" ht="20.25" customHeight="1" x14ac:dyDescent="0.25">
      <c r="A236" s="41"/>
      <c r="B236" s="78" t="s">
        <v>67</v>
      </c>
      <c r="C236" s="70"/>
      <c r="D236" s="71"/>
      <c r="E236" s="42">
        <v>17</v>
      </c>
      <c r="F236" s="42">
        <v>100</v>
      </c>
      <c r="G236" s="42" t="s">
        <v>66</v>
      </c>
      <c r="H236" s="42">
        <v>100</v>
      </c>
      <c r="I236" s="66" t="s">
        <v>66</v>
      </c>
      <c r="J236" s="68"/>
      <c r="K236" s="66" t="s">
        <v>66</v>
      </c>
      <c r="L236" s="67"/>
      <c r="M236" s="68"/>
      <c r="N236" s="42" t="s">
        <v>66</v>
      </c>
      <c r="O236" s="42" t="s">
        <v>66</v>
      </c>
      <c r="P236" s="66" t="s">
        <v>66</v>
      </c>
      <c r="Q236" s="67"/>
      <c r="R236" s="67"/>
      <c r="S236" s="68"/>
    </row>
    <row r="237" spans="1:19" ht="20.25" customHeight="1" x14ac:dyDescent="0.25">
      <c r="A237" s="41"/>
      <c r="B237" s="78" t="s">
        <v>68</v>
      </c>
      <c r="C237" s="70"/>
      <c r="D237" s="71"/>
      <c r="E237" s="42">
        <v>0</v>
      </c>
      <c r="F237" s="42" t="s">
        <v>66</v>
      </c>
      <c r="G237" s="42" t="s">
        <v>66</v>
      </c>
      <c r="H237" s="42" t="s">
        <v>66</v>
      </c>
      <c r="I237" s="66" t="s">
        <v>66</v>
      </c>
      <c r="J237" s="68"/>
      <c r="K237" s="66" t="s">
        <v>66</v>
      </c>
      <c r="L237" s="67"/>
      <c r="M237" s="68"/>
      <c r="N237" s="42" t="s">
        <v>66</v>
      </c>
      <c r="O237" s="42" t="s">
        <v>66</v>
      </c>
      <c r="P237" s="66" t="s">
        <v>66</v>
      </c>
      <c r="Q237" s="67"/>
      <c r="R237" s="67"/>
      <c r="S237" s="68"/>
    </row>
    <row r="238" spans="1:19" ht="20.25" customHeight="1" x14ac:dyDescent="0.25">
      <c r="A238" s="41"/>
      <c r="B238" s="69" t="s">
        <v>69</v>
      </c>
      <c r="C238" s="70"/>
      <c r="D238" s="71"/>
      <c r="E238" s="42">
        <v>196</v>
      </c>
      <c r="F238" s="42" t="s">
        <v>66</v>
      </c>
      <c r="G238" s="42">
        <v>7</v>
      </c>
      <c r="H238" s="42">
        <v>74</v>
      </c>
      <c r="I238" s="66" t="s">
        <v>66</v>
      </c>
      <c r="J238" s="68"/>
      <c r="K238" s="66" t="s">
        <v>66</v>
      </c>
      <c r="L238" s="67"/>
      <c r="M238" s="68"/>
      <c r="N238" s="42" t="s">
        <v>66</v>
      </c>
      <c r="O238" s="42" t="s">
        <v>66</v>
      </c>
      <c r="P238" s="66">
        <v>115</v>
      </c>
      <c r="Q238" s="67"/>
      <c r="R238" s="67"/>
      <c r="S238" s="68"/>
    </row>
    <row r="239" spans="1:19" s="45" customFormat="1" ht="45" customHeight="1" x14ac:dyDescent="0.25">
      <c r="A239" s="37">
        <v>46</v>
      </c>
      <c r="B239" s="44"/>
      <c r="C239" s="84" t="s">
        <v>114</v>
      </c>
      <c r="D239" s="85"/>
      <c r="E239" s="39">
        <v>134</v>
      </c>
      <c r="F239" s="39">
        <f>F240+F241+F242+F243</f>
        <v>4336</v>
      </c>
      <c r="G239" s="40"/>
      <c r="H239" s="40"/>
      <c r="I239" s="86"/>
      <c r="J239" s="87"/>
      <c r="K239" s="86"/>
      <c r="L239" s="88"/>
      <c r="M239" s="87"/>
      <c r="N239" s="40"/>
      <c r="O239" s="40"/>
      <c r="P239" s="86"/>
      <c r="Q239" s="88"/>
      <c r="R239" s="88"/>
      <c r="S239" s="87"/>
    </row>
    <row r="240" spans="1:19" s="45" customFormat="1" ht="20.25" customHeight="1" x14ac:dyDescent="0.25">
      <c r="A240" s="41"/>
      <c r="B240" s="78" t="s">
        <v>65</v>
      </c>
      <c r="C240" s="70"/>
      <c r="D240" s="71"/>
      <c r="E240" s="42">
        <v>7</v>
      </c>
      <c r="F240" s="42">
        <v>3990</v>
      </c>
      <c r="G240" s="42" t="s">
        <v>66</v>
      </c>
      <c r="H240" s="42">
        <v>3990</v>
      </c>
      <c r="I240" s="66" t="s">
        <v>66</v>
      </c>
      <c r="J240" s="68"/>
      <c r="K240" s="66" t="s">
        <v>66</v>
      </c>
      <c r="L240" s="67"/>
      <c r="M240" s="68"/>
      <c r="N240" s="42" t="s">
        <v>66</v>
      </c>
      <c r="O240" s="42" t="s">
        <v>66</v>
      </c>
      <c r="P240" s="66" t="s">
        <v>66</v>
      </c>
      <c r="Q240" s="67"/>
      <c r="R240" s="67"/>
      <c r="S240" s="68"/>
    </row>
    <row r="241" spans="1:19" s="45" customFormat="1" ht="20.25" customHeight="1" x14ac:dyDescent="0.25">
      <c r="A241" s="41"/>
      <c r="B241" s="78" t="s">
        <v>67</v>
      </c>
      <c r="C241" s="70"/>
      <c r="D241" s="71"/>
      <c r="E241" s="42">
        <v>23</v>
      </c>
      <c r="F241" s="42">
        <v>346</v>
      </c>
      <c r="G241" s="42" t="s">
        <v>66</v>
      </c>
      <c r="H241" s="42">
        <v>346</v>
      </c>
      <c r="I241" s="66" t="s">
        <v>66</v>
      </c>
      <c r="J241" s="68"/>
      <c r="K241" s="66" t="s">
        <v>66</v>
      </c>
      <c r="L241" s="67"/>
      <c r="M241" s="68"/>
      <c r="N241" s="42" t="s">
        <v>66</v>
      </c>
      <c r="O241" s="42" t="s">
        <v>66</v>
      </c>
      <c r="P241" s="66" t="s">
        <v>66</v>
      </c>
      <c r="Q241" s="67"/>
      <c r="R241" s="67"/>
      <c r="S241" s="68"/>
    </row>
    <row r="242" spans="1:19" s="45" customFormat="1" ht="20.25" customHeight="1" x14ac:dyDescent="0.25">
      <c r="A242" s="41"/>
      <c r="B242" s="78" t="s">
        <v>68</v>
      </c>
      <c r="C242" s="70"/>
      <c r="D242" s="71"/>
      <c r="E242" s="42">
        <v>0</v>
      </c>
      <c r="F242" s="42">
        <v>0</v>
      </c>
      <c r="G242" s="42" t="s">
        <v>66</v>
      </c>
      <c r="H242" s="42" t="s">
        <v>66</v>
      </c>
      <c r="I242" s="66" t="s">
        <v>66</v>
      </c>
      <c r="J242" s="68"/>
      <c r="K242" s="66" t="s">
        <v>66</v>
      </c>
      <c r="L242" s="67"/>
      <c r="M242" s="68"/>
      <c r="N242" s="42" t="s">
        <v>66</v>
      </c>
      <c r="O242" s="42" t="s">
        <v>66</v>
      </c>
      <c r="P242" s="66" t="s">
        <v>66</v>
      </c>
      <c r="Q242" s="67"/>
      <c r="R242" s="67"/>
      <c r="S242" s="68"/>
    </row>
    <row r="243" spans="1:19" s="45" customFormat="1" ht="20.25" customHeight="1" x14ac:dyDescent="0.25">
      <c r="A243" s="41"/>
      <c r="B243" s="69" t="s">
        <v>69</v>
      </c>
      <c r="C243" s="70"/>
      <c r="D243" s="71"/>
      <c r="E243" s="42">
        <v>104</v>
      </c>
      <c r="F243" s="42">
        <v>0</v>
      </c>
      <c r="G243" s="42"/>
      <c r="H243" s="42"/>
      <c r="I243" s="66" t="s">
        <v>66</v>
      </c>
      <c r="J243" s="68"/>
      <c r="K243" s="66" t="s">
        <v>66</v>
      </c>
      <c r="L243" s="67"/>
      <c r="M243" s="68"/>
      <c r="N243" s="42" t="s">
        <v>66</v>
      </c>
      <c r="O243" s="42" t="s">
        <v>66</v>
      </c>
      <c r="P243" s="66"/>
      <c r="Q243" s="67"/>
      <c r="R243" s="67"/>
      <c r="S243" s="68"/>
    </row>
    <row r="244" spans="1:19" ht="49.5" customHeight="1" x14ac:dyDescent="0.25">
      <c r="A244" s="37">
        <v>47</v>
      </c>
      <c r="B244" s="43"/>
      <c r="C244" s="84" t="s">
        <v>115</v>
      </c>
      <c r="D244" s="85"/>
      <c r="E244" s="39">
        <v>42</v>
      </c>
      <c r="F244" s="39">
        <v>8988.2999999999993</v>
      </c>
      <c r="G244" s="40"/>
      <c r="H244" s="40"/>
      <c r="I244" s="86"/>
      <c r="J244" s="87"/>
      <c r="K244" s="86"/>
      <c r="L244" s="88"/>
      <c r="M244" s="87"/>
      <c r="N244" s="40"/>
      <c r="O244" s="40"/>
      <c r="P244" s="86"/>
      <c r="Q244" s="88"/>
      <c r="R244" s="88"/>
      <c r="S244" s="87"/>
    </row>
    <row r="245" spans="1:19" ht="20.25" customHeight="1" x14ac:dyDescent="0.25">
      <c r="A245" s="41"/>
      <c r="B245" s="78" t="s">
        <v>65</v>
      </c>
      <c r="C245" s="70"/>
      <c r="D245" s="71"/>
      <c r="E245" s="42">
        <v>2</v>
      </c>
      <c r="F245" s="42">
        <v>8257</v>
      </c>
      <c r="G245" s="42" t="s">
        <v>66</v>
      </c>
      <c r="H245" s="42">
        <v>8257.2999999999993</v>
      </c>
      <c r="I245" s="66" t="s">
        <v>66</v>
      </c>
      <c r="J245" s="68"/>
      <c r="K245" s="66" t="s">
        <v>66</v>
      </c>
      <c r="L245" s="67"/>
      <c r="M245" s="68"/>
      <c r="N245" s="42" t="s">
        <v>66</v>
      </c>
      <c r="O245" s="42" t="s">
        <v>66</v>
      </c>
      <c r="P245" s="66" t="s">
        <v>66</v>
      </c>
      <c r="Q245" s="67"/>
      <c r="R245" s="67"/>
      <c r="S245" s="68"/>
    </row>
    <row r="246" spans="1:19" ht="20.25" customHeight="1" x14ac:dyDescent="0.25">
      <c r="A246" s="41"/>
      <c r="B246" s="78" t="s">
        <v>67</v>
      </c>
      <c r="C246" s="70"/>
      <c r="D246" s="71"/>
      <c r="E246" s="42">
        <v>31</v>
      </c>
      <c r="F246" s="42">
        <v>731</v>
      </c>
      <c r="G246" s="42" t="s">
        <v>66</v>
      </c>
      <c r="H246" s="42">
        <v>724</v>
      </c>
      <c r="I246" s="66" t="s">
        <v>66</v>
      </c>
      <c r="J246" s="68"/>
      <c r="K246" s="66" t="s">
        <v>66</v>
      </c>
      <c r="L246" s="67"/>
      <c r="M246" s="68"/>
      <c r="N246" s="42" t="s">
        <v>66</v>
      </c>
      <c r="O246" s="42" t="s">
        <v>66</v>
      </c>
      <c r="P246" s="66">
        <v>7</v>
      </c>
      <c r="Q246" s="67"/>
      <c r="R246" s="67"/>
      <c r="S246" s="68"/>
    </row>
    <row r="247" spans="1:19" ht="20.25" customHeight="1" x14ac:dyDescent="0.25">
      <c r="A247" s="41"/>
      <c r="B247" s="78" t="s">
        <v>68</v>
      </c>
      <c r="C247" s="70"/>
      <c r="D247" s="71"/>
      <c r="E247" s="42">
        <v>0</v>
      </c>
      <c r="F247" s="42" t="s">
        <v>66</v>
      </c>
      <c r="G247" s="42" t="s">
        <v>66</v>
      </c>
      <c r="H247" s="42" t="s">
        <v>66</v>
      </c>
      <c r="I247" s="66" t="s">
        <v>66</v>
      </c>
      <c r="J247" s="68"/>
      <c r="K247" s="66" t="s">
        <v>66</v>
      </c>
      <c r="L247" s="67"/>
      <c r="M247" s="68"/>
      <c r="N247" s="42" t="s">
        <v>66</v>
      </c>
      <c r="O247" s="42" t="s">
        <v>66</v>
      </c>
      <c r="P247" s="66" t="s">
        <v>66</v>
      </c>
      <c r="Q247" s="67"/>
      <c r="R247" s="67"/>
      <c r="S247" s="68"/>
    </row>
    <row r="248" spans="1:19" ht="20.25" customHeight="1" x14ac:dyDescent="0.25">
      <c r="A248" s="41"/>
      <c r="B248" s="69" t="s">
        <v>69</v>
      </c>
      <c r="C248" s="70"/>
      <c r="D248" s="71"/>
      <c r="E248" s="42">
        <v>9</v>
      </c>
      <c r="F248" s="42" t="s">
        <v>66</v>
      </c>
      <c r="G248" s="42" t="s">
        <v>66</v>
      </c>
      <c r="H248" s="42">
        <v>3</v>
      </c>
      <c r="I248" s="66" t="s">
        <v>66</v>
      </c>
      <c r="J248" s="68"/>
      <c r="K248" s="66" t="s">
        <v>66</v>
      </c>
      <c r="L248" s="67"/>
      <c r="M248" s="68"/>
      <c r="N248" s="42" t="s">
        <v>66</v>
      </c>
      <c r="O248" s="42" t="s">
        <v>66</v>
      </c>
      <c r="P248" s="66">
        <v>6</v>
      </c>
      <c r="Q248" s="67"/>
      <c r="R248" s="67"/>
      <c r="S248" s="68"/>
    </row>
    <row r="249" spans="1:19" ht="38.25" customHeight="1" x14ac:dyDescent="0.25">
      <c r="A249" s="37">
        <v>48</v>
      </c>
      <c r="B249" s="43"/>
      <c r="C249" s="84" t="s">
        <v>116</v>
      </c>
      <c r="D249" s="85"/>
      <c r="E249" s="39">
        <v>44</v>
      </c>
      <c r="F249" s="39">
        <v>7927</v>
      </c>
      <c r="G249" s="40"/>
      <c r="H249" s="40"/>
      <c r="I249" s="86"/>
      <c r="J249" s="87"/>
      <c r="K249" s="86"/>
      <c r="L249" s="88"/>
      <c r="M249" s="87"/>
      <c r="N249" s="40"/>
      <c r="O249" s="40"/>
      <c r="P249" s="86"/>
      <c r="Q249" s="88"/>
      <c r="R249" s="88"/>
      <c r="S249" s="87"/>
    </row>
    <row r="250" spans="1:19" ht="20.25" customHeight="1" x14ac:dyDescent="0.25">
      <c r="A250" s="41"/>
      <c r="B250" s="78" t="s">
        <v>65</v>
      </c>
      <c r="C250" s="70"/>
      <c r="D250" s="71"/>
      <c r="E250" s="42">
        <v>7</v>
      </c>
      <c r="F250" s="42">
        <v>7164</v>
      </c>
      <c r="G250" s="42" t="s">
        <v>66</v>
      </c>
      <c r="H250" s="42">
        <v>7164</v>
      </c>
      <c r="I250" s="66" t="s">
        <v>66</v>
      </c>
      <c r="J250" s="68"/>
      <c r="K250" s="66" t="s">
        <v>66</v>
      </c>
      <c r="L250" s="67"/>
      <c r="M250" s="68"/>
      <c r="N250" s="42" t="s">
        <v>66</v>
      </c>
      <c r="O250" s="42" t="s">
        <v>66</v>
      </c>
      <c r="P250" s="66" t="s">
        <v>66</v>
      </c>
      <c r="Q250" s="67"/>
      <c r="R250" s="67"/>
      <c r="S250" s="68"/>
    </row>
    <row r="251" spans="1:19" ht="20.25" customHeight="1" x14ac:dyDescent="0.25">
      <c r="A251" s="41"/>
      <c r="B251" s="78" t="s">
        <v>67</v>
      </c>
      <c r="C251" s="70"/>
      <c r="D251" s="71"/>
      <c r="E251" s="42">
        <v>10</v>
      </c>
      <c r="F251" s="42">
        <v>763</v>
      </c>
      <c r="G251" s="42" t="s">
        <v>66</v>
      </c>
      <c r="H251" s="42">
        <v>763</v>
      </c>
      <c r="I251" s="66" t="s">
        <v>66</v>
      </c>
      <c r="J251" s="68"/>
      <c r="K251" s="66" t="s">
        <v>66</v>
      </c>
      <c r="L251" s="67"/>
      <c r="M251" s="68"/>
      <c r="N251" s="42" t="s">
        <v>66</v>
      </c>
      <c r="O251" s="42" t="s">
        <v>66</v>
      </c>
      <c r="P251" s="66" t="s">
        <v>66</v>
      </c>
      <c r="Q251" s="67"/>
      <c r="R251" s="67"/>
      <c r="S251" s="68"/>
    </row>
    <row r="252" spans="1:19" ht="20.25" customHeight="1" x14ac:dyDescent="0.25">
      <c r="A252" s="46"/>
      <c r="B252" s="69" t="s">
        <v>68</v>
      </c>
      <c r="C252" s="79"/>
      <c r="D252" s="80"/>
      <c r="E252" s="47">
        <v>0</v>
      </c>
      <c r="F252" s="47" t="s">
        <v>66</v>
      </c>
      <c r="G252" s="47" t="s">
        <v>66</v>
      </c>
      <c r="H252" s="47" t="s">
        <v>66</v>
      </c>
      <c r="I252" s="81" t="s">
        <v>66</v>
      </c>
      <c r="J252" s="82"/>
      <c r="K252" s="81" t="s">
        <v>66</v>
      </c>
      <c r="L252" s="83"/>
      <c r="M252" s="82"/>
      <c r="N252" s="47" t="s">
        <v>66</v>
      </c>
      <c r="O252" s="47" t="s">
        <v>66</v>
      </c>
      <c r="P252" s="81" t="s">
        <v>66</v>
      </c>
      <c r="Q252" s="83"/>
      <c r="R252" s="83"/>
      <c r="S252" s="82"/>
    </row>
    <row r="253" spans="1:19" ht="20.25" customHeight="1" x14ac:dyDescent="0.25">
      <c r="A253" s="41"/>
      <c r="B253" s="69" t="s">
        <v>69</v>
      </c>
      <c r="C253" s="70"/>
      <c r="D253" s="71"/>
      <c r="E253" s="42">
        <v>27</v>
      </c>
      <c r="F253" s="42" t="s">
        <v>66</v>
      </c>
      <c r="G253" s="42" t="s">
        <v>66</v>
      </c>
      <c r="H253" s="42">
        <v>20</v>
      </c>
      <c r="I253" s="66" t="s">
        <v>66</v>
      </c>
      <c r="J253" s="68"/>
      <c r="K253" s="66" t="s">
        <v>66</v>
      </c>
      <c r="L253" s="67"/>
      <c r="M253" s="68"/>
      <c r="N253" s="42" t="s">
        <v>66</v>
      </c>
      <c r="O253" s="42" t="s">
        <v>66</v>
      </c>
      <c r="P253" s="66">
        <v>7</v>
      </c>
      <c r="Q253" s="67"/>
      <c r="R253" s="67"/>
      <c r="S253" s="68"/>
    </row>
    <row r="254" spans="1:19" ht="36.75" customHeight="1" x14ac:dyDescent="0.25">
      <c r="A254" s="37">
        <v>49</v>
      </c>
      <c r="B254" s="43"/>
      <c r="C254" s="84" t="s">
        <v>117</v>
      </c>
      <c r="D254" s="85"/>
      <c r="E254" s="39">
        <v>278</v>
      </c>
      <c r="F254" s="39">
        <v>12314</v>
      </c>
      <c r="G254" s="40"/>
      <c r="H254" s="40"/>
      <c r="I254" s="86"/>
      <c r="J254" s="87"/>
      <c r="K254" s="86"/>
      <c r="L254" s="88"/>
      <c r="M254" s="87"/>
      <c r="N254" s="40"/>
      <c r="O254" s="40"/>
      <c r="P254" s="86"/>
      <c r="Q254" s="88"/>
      <c r="R254" s="88"/>
      <c r="S254" s="87"/>
    </row>
    <row r="255" spans="1:19" ht="20.25" customHeight="1" x14ac:dyDescent="0.25">
      <c r="A255" s="41"/>
      <c r="B255" s="78" t="s">
        <v>65</v>
      </c>
      <c r="C255" s="70"/>
      <c r="D255" s="71"/>
      <c r="E255" s="42">
        <v>1</v>
      </c>
      <c r="F255" s="42">
        <v>9768</v>
      </c>
      <c r="G255" s="42" t="s">
        <v>66</v>
      </c>
      <c r="H255" s="42">
        <v>9768</v>
      </c>
      <c r="I255" s="66" t="s">
        <v>66</v>
      </c>
      <c r="J255" s="68"/>
      <c r="K255" s="66" t="s">
        <v>66</v>
      </c>
      <c r="L255" s="67"/>
      <c r="M255" s="68"/>
      <c r="N255" s="42" t="s">
        <v>66</v>
      </c>
      <c r="O255" s="42" t="s">
        <v>66</v>
      </c>
      <c r="P255" s="66" t="s">
        <v>66</v>
      </c>
      <c r="Q255" s="67"/>
      <c r="R255" s="67"/>
      <c r="S255" s="68"/>
    </row>
    <row r="256" spans="1:19" ht="20.25" customHeight="1" x14ac:dyDescent="0.25">
      <c r="A256" s="41"/>
      <c r="B256" s="78" t="s">
        <v>67</v>
      </c>
      <c r="C256" s="70"/>
      <c r="D256" s="71"/>
      <c r="E256" s="42">
        <v>2</v>
      </c>
      <c r="F256" s="42">
        <v>2546</v>
      </c>
      <c r="G256" s="42" t="s">
        <v>66</v>
      </c>
      <c r="H256" s="42">
        <v>2546</v>
      </c>
      <c r="I256" s="66" t="s">
        <v>66</v>
      </c>
      <c r="J256" s="68"/>
      <c r="K256" s="66" t="s">
        <v>66</v>
      </c>
      <c r="L256" s="67"/>
      <c r="M256" s="68"/>
      <c r="N256" s="42" t="s">
        <v>66</v>
      </c>
      <c r="O256" s="42" t="s">
        <v>66</v>
      </c>
      <c r="P256" s="66" t="s">
        <v>66</v>
      </c>
      <c r="Q256" s="67"/>
      <c r="R256" s="67"/>
      <c r="S256" s="68"/>
    </row>
    <row r="257" spans="1:19" ht="20.25" customHeight="1" x14ac:dyDescent="0.25">
      <c r="A257" s="41"/>
      <c r="B257" s="78" t="s">
        <v>68</v>
      </c>
      <c r="C257" s="70"/>
      <c r="D257" s="71"/>
      <c r="E257" s="42">
        <v>0</v>
      </c>
      <c r="F257" s="42" t="s">
        <v>66</v>
      </c>
      <c r="G257" s="42" t="s">
        <v>66</v>
      </c>
      <c r="H257" s="42" t="s">
        <v>66</v>
      </c>
      <c r="I257" s="66" t="s">
        <v>66</v>
      </c>
      <c r="J257" s="68"/>
      <c r="K257" s="66" t="s">
        <v>66</v>
      </c>
      <c r="L257" s="67"/>
      <c r="M257" s="68"/>
      <c r="N257" s="42" t="s">
        <v>66</v>
      </c>
      <c r="O257" s="42" t="s">
        <v>66</v>
      </c>
      <c r="P257" s="66" t="s">
        <v>66</v>
      </c>
      <c r="Q257" s="67"/>
      <c r="R257" s="67"/>
      <c r="S257" s="68"/>
    </row>
    <row r="258" spans="1:19" ht="20.25" customHeight="1" x14ac:dyDescent="0.25">
      <c r="A258" s="41"/>
      <c r="B258" s="69" t="s">
        <v>69</v>
      </c>
      <c r="C258" s="70"/>
      <c r="D258" s="71"/>
      <c r="E258" s="42">
        <v>275</v>
      </c>
      <c r="F258" s="42" t="s">
        <v>66</v>
      </c>
      <c r="G258" s="42" t="s">
        <v>66</v>
      </c>
      <c r="H258" s="42">
        <v>261</v>
      </c>
      <c r="I258" s="66" t="s">
        <v>66</v>
      </c>
      <c r="J258" s="68"/>
      <c r="K258" s="66" t="s">
        <v>66</v>
      </c>
      <c r="L258" s="67"/>
      <c r="M258" s="68"/>
      <c r="N258" s="42" t="s">
        <v>66</v>
      </c>
      <c r="O258" s="42" t="s">
        <v>66</v>
      </c>
      <c r="P258" s="66">
        <v>14</v>
      </c>
      <c r="Q258" s="67"/>
      <c r="R258" s="67"/>
      <c r="S258" s="68"/>
    </row>
    <row r="259" spans="1:19" ht="47.25" customHeight="1" x14ac:dyDescent="0.25">
      <c r="A259" s="37">
        <v>50</v>
      </c>
      <c r="B259" s="43"/>
      <c r="C259" s="84" t="s">
        <v>118</v>
      </c>
      <c r="D259" s="85"/>
      <c r="E259" s="39">
        <v>122</v>
      </c>
      <c r="F259" s="39">
        <v>6762</v>
      </c>
      <c r="G259" s="40"/>
      <c r="H259" s="40"/>
      <c r="I259" s="86"/>
      <c r="J259" s="87"/>
      <c r="K259" s="86"/>
      <c r="L259" s="88"/>
      <c r="M259" s="87"/>
      <c r="N259" s="40"/>
      <c r="O259" s="40"/>
      <c r="P259" s="86"/>
      <c r="Q259" s="88"/>
      <c r="R259" s="88"/>
      <c r="S259" s="87"/>
    </row>
    <row r="260" spans="1:19" ht="20.25" customHeight="1" x14ac:dyDescent="0.25">
      <c r="A260" s="41"/>
      <c r="B260" s="78" t="s">
        <v>65</v>
      </c>
      <c r="C260" s="70"/>
      <c r="D260" s="71"/>
      <c r="E260" s="42">
        <v>3</v>
      </c>
      <c r="F260" s="42">
        <v>5841</v>
      </c>
      <c r="G260" s="42">
        <v>5841</v>
      </c>
      <c r="H260" s="42" t="s">
        <v>66</v>
      </c>
      <c r="I260" s="66" t="s">
        <v>66</v>
      </c>
      <c r="J260" s="68"/>
      <c r="K260" s="66" t="s">
        <v>66</v>
      </c>
      <c r="L260" s="67"/>
      <c r="M260" s="68"/>
      <c r="N260" s="42" t="s">
        <v>66</v>
      </c>
      <c r="O260" s="42" t="s">
        <v>66</v>
      </c>
      <c r="P260" s="66" t="s">
        <v>66</v>
      </c>
      <c r="Q260" s="67"/>
      <c r="R260" s="67"/>
      <c r="S260" s="68"/>
    </row>
    <row r="261" spans="1:19" ht="20.25" customHeight="1" x14ac:dyDescent="0.25">
      <c r="A261" s="41"/>
      <c r="B261" s="78" t="s">
        <v>67</v>
      </c>
      <c r="C261" s="70"/>
      <c r="D261" s="71"/>
      <c r="E261" s="42">
        <v>7</v>
      </c>
      <c r="F261" s="42">
        <v>921</v>
      </c>
      <c r="G261" s="42">
        <v>921</v>
      </c>
      <c r="H261" s="42" t="s">
        <v>66</v>
      </c>
      <c r="I261" s="66" t="s">
        <v>66</v>
      </c>
      <c r="J261" s="68"/>
      <c r="K261" s="66" t="s">
        <v>66</v>
      </c>
      <c r="L261" s="67"/>
      <c r="M261" s="68"/>
      <c r="N261" s="42" t="s">
        <v>66</v>
      </c>
      <c r="O261" s="42" t="s">
        <v>66</v>
      </c>
      <c r="P261" s="66" t="s">
        <v>66</v>
      </c>
      <c r="Q261" s="67"/>
      <c r="R261" s="67"/>
      <c r="S261" s="68"/>
    </row>
    <row r="262" spans="1:19" ht="20.25" customHeight="1" x14ac:dyDescent="0.25">
      <c r="A262" s="41"/>
      <c r="B262" s="78" t="s">
        <v>68</v>
      </c>
      <c r="C262" s="70"/>
      <c r="D262" s="71"/>
      <c r="E262" s="42">
        <v>0</v>
      </c>
      <c r="F262" s="42" t="s">
        <v>66</v>
      </c>
      <c r="G262" s="42" t="s">
        <v>66</v>
      </c>
      <c r="H262" s="42" t="s">
        <v>66</v>
      </c>
      <c r="I262" s="66" t="s">
        <v>66</v>
      </c>
      <c r="J262" s="68"/>
      <c r="K262" s="66" t="s">
        <v>66</v>
      </c>
      <c r="L262" s="67"/>
      <c r="M262" s="68"/>
      <c r="N262" s="42" t="s">
        <v>66</v>
      </c>
      <c r="O262" s="42" t="s">
        <v>66</v>
      </c>
      <c r="P262" s="66" t="s">
        <v>66</v>
      </c>
      <c r="Q262" s="67"/>
      <c r="R262" s="67"/>
      <c r="S262" s="68"/>
    </row>
    <row r="263" spans="1:19" ht="20.25" customHeight="1" x14ac:dyDescent="0.25">
      <c r="A263" s="41"/>
      <c r="B263" s="69" t="s">
        <v>69</v>
      </c>
      <c r="C263" s="70"/>
      <c r="D263" s="71"/>
      <c r="E263" s="42">
        <v>112</v>
      </c>
      <c r="F263" s="42" t="s">
        <v>66</v>
      </c>
      <c r="G263" s="42">
        <v>2</v>
      </c>
      <c r="H263" s="42">
        <v>78</v>
      </c>
      <c r="I263" s="66" t="s">
        <v>66</v>
      </c>
      <c r="J263" s="68"/>
      <c r="K263" s="66" t="s">
        <v>66</v>
      </c>
      <c r="L263" s="67"/>
      <c r="M263" s="68"/>
      <c r="N263" s="42" t="s">
        <v>66</v>
      </c>
      <c r="O263" s="42" t="s">
        <v>66</v>
      </c>
      <c r="P263" s="66">
        <v>32</v>
      </c>
      <c r="Q263" s="67"/>
      <c r="R263" s="67"/>
      <c r="S263" s="68"/>
    </row>
    <row r="264" spans="1:19" ht="20.25" customHeight="1" x14ac:dyDescent="0.25">
      <c r="A264" s="37">
        <v>51</v>
      </c>
      <c r="B264" s="43"/>
      <c r="C264" s="84" t="s">
        <v>119</v>
      </c>
      <c r="D264" s="85"/>
      <c r="E264" s="39">
        <v>348</v>
      </c>
      <c r="F264" s="39">
        <v>6804</v>
      </c>
      <c r="G264" s="40"/>
      <c r="H264" s="40"/>
      <c r="I264" s="86"/>
      <c r="J264" s="87"/>
      <c r="K264" s="86"/>
      <c r="L264" s="88"/>
      <c r="M264" s="87"/>
      <c r="N264" s="40"/>
      <c r="O264" s="40"/>
      <c r="P264" s="86"/>
      <c r="Q264" s="88"/>
      <c r="R264" s="88"/>
      <c r="S264" s="87"/>
    </row>
    <row r="265" spans="1:19" ht="20.25" customHeight="1" x14ac:dyDescent="0.25">
      <c r="A265" s="41"/>
      <c r="B265" s="78" t="s">
        <v>65</v>
      </c>
      <c r="C265" s="70"/>
      <c r="D265" s="71"/>
      <c r="E265" s="42">
        <v>1</v>
      </c>
      <c r="F265" s="42">
        <v>5484</v>
      </c>
      <c r="G265" s="42" t="s">
        <v>66</v>
      </c>
      <c r="H265" s="42">
        <v>500</v>
      </c>
      <c r="I265" s="66" t="s">
        <v>66</v>
      </c>
      <c r="J265" s="68"/>
      <c r="K265" s="66" t="s">
        <v>66</v>
      </c>
      <c r="L265" s="67"/>
      <c r="M265" s="68"/>
      <c r="N265" s="42" t="s">
        <v>66</v>
      </c>
      <c r="O265" s="42" t="s">
        <v>66</v>
      </c>
      <c r="P265" s="66">
        <v>4984</v>
      </c>
      <c r="Q265" s="67"/>
      <c r="R265" s="67"/>
      <c r="S265" s="68"/>
    </row>
    <row r="266" spans="1:19" ht="20.25" customHeight="1" x14ac:dyDescent="0.25">
      <c r="A266" s="41"/>
      <c r="B266" s="78" t="s">
        <v>67</v>
      </c>
      <c r="C266" s="70"/>
      <c r="D266" s="71"/>
      <c r="E266" s="42">
        <v>27</v>
      </c>
      <c r="F266" s="42">
        <v>1320</v>
      </c>
      <c r="G266" s="42" t="s">
        <v>66</v>
      </c>
      <c r="H266" s="42">
        <v>1250</v>
      </c>
      <c r="I266" s="66" t="s">
        <v>66</v>
      </c>
      <c r="J266" s="68"/>
      <c r="K266" s="66" t="s">
        <v>66</v>
      </c>
      <c r="L266" s="67"/>
      <c r="M266" s="68"/>
      <c r="N266" s="42" t="s">
        <v>66</v>
      </c>
      <c r="O266" s="42" t="s">
        <v>66</v>
      </c>
      <c r="P266" s="66">
        <v>70</v>
      </c>
      <c r="Q266" s="67"/>
      <c r="R266" s="67"/>
      <c r="S266" s="68"/>
    </row>
    <row r="267" spans="1:19" ht="20.25" customHeight="1" x14ac:dyDescent="0.25">
      <c r="A267" s="41"/>
      <c r="B267" s="78" t="s">
        <v>68</v>
      </c>
      <c r="C267" s="70"/>
      <c r="D267" s="71"/>
      <c r="E267" s="42">
        <v>0</v>
      </c>
      <c r="F267" s="42" t="s">
        <v>66</v>
      </c>
      <c r="G267" s="42" t="s">
        <v>66</v>
      </c>
      <c r="H267" s="42" t="s">
        <v>66</v>
      </c>
      <c r="I267" s="66" t="s">
        <v>66</v>
      </c>
      <c r="J267" s="68"/>
      <c r="K267" s="66" t="s">
        <v>66</v>
      </c>
      <c r="L267" s="67"/>
      <c r="M267" s="68"/>
      <c r="N267" s="42" t="s">
        <v>66</v>
      </c>
      <c r="O267" s="42" t="s">
        <v>66</v>
      </c>
      <c r="P267" s="66" t="s">
        <v>66</v>
      </c>
      <c r="Q267" s="67"/>
      <c r="R267" s="67"/>
      <c r="S267" s="68"/>
    </row>
    <row r="268" spans="1:19" ht="20.25" customHeight="1" x14ac:dyDescent="0.25">
      <c r="A268" s="41"/>
      <c r="B268" s="69" t="s">
        <v>69</v>
      </c>
      <c r="C268" s="70"/>
      <c r="D268" s="71"/>
      <c r="E268" s="42">
        <v>320</v>
      </c>
      <c r="F268" s="42" t="s">
        <v>66</v>
      </c>
      <c r="G268" s="42">
        <v>6</v>
      </c>
      <c r="H268" s="42">
        <v>306</v>
      </c>
      <c r="I268" s="66" t="s">
        <v>66</v>
      </c>
      <c r="J268" s="68"/>
      <c r="K268" s="66" t="s">
        <v>66</v>
      </c>
      <c r="L268" s="67"/>
      <c r="M268" s="68"/>
      <c r="N268" s="42" t="s">
        <v>66</v>
      </c>
      <c r="O268" s="42" t="s">
        <v>66</v>
      </c>
      <c r="P268" s="66">
        <v>8</v>
      </c>
      <c r="Q268" s="67"/>
      <c r="R268" s="67"/>
      <c r="S268" s="68"/>
    </row>
    <row r="269" spans="1:19" ht="44.25" customHeight="1" x14ac:dyDescent="0.25">
      <c r="A269" s="37">
        <v>52</v>
      </c>
      <c r="B269" s="43"/>
      <c r="C269" s="84" t="s">
        <v>120</v>
      </c>
      <c r="D269" s="85"/>
      <c r="E269" s="39">
        <v>225</v>
      </c>
      <c r="F269" s="39">
        <v>24968.7</v>
      </c>
      <c r="G269" s="40"/>
      <c r="H269" s="40"/>
      <c r="I269" s="86"/>
      <c r="J269" s="87"/>
      <c r="K269" s="86"/>
      <c r="L269" s="88"/>
      <c r="M269" s="87"/>
      <c r="N269" s="40"/>
      <c r="O269" s="40"/>
      <c r="P269" s="86"/>
      <c r="Q269" s="88"/>
      <c r="R269" s="88"/>
      <c r="S269" s="87"/>
    </row>
    <row r="270" spans="1:19" ht="20.25" customHeight="1" x14ac:dyDescent="0.25">
      <c r="A270" s="41"/>
      <c r="B270" s="78" t="s">
        <v>65</v>
      </c>
      <c r="C270" s="70"/>
      <c r="D270" s="71"/>
      <c r="E270" s="42">
        <v>1</v>
      </c>
      <c r="F270" s="42">
        <v>22239</v>
      </c>
      <c r="G270" s="42" t="s">
        <v>66</v>
      </c>
      <c r="H270" s="42" t="s">
        <v>66</v>
      </c>
      <c r="I270" s="66" t="s">
        <v>66</v>
      </c>
      <c r="J270" s="68"/>
      <c r="K270" s="66" t="s">
        <v>66</v>
      </c>
      <c r="L270" s="67"/>
      <c r="M270" s="68"/>
      <c r="N270" s="42" t="s">
        <v>66</v>
      </c>
      <c r="O270" s="42" t="s">
        <v>66</v>
      </c>
      <c r="P270" s="66">
        <v>22238.7</v>
      </c>
      <c r="Q270" s="67"/>
      <c r="R270" s="67"/>
      <c r="S270" s="68"/>
    </row>
    <row r="271" spans="1:19" ht="20.25" customHeight="1" x14ac:dyDescent="0.25">
      <c r="A271" s="41"/>
      <c r="B271" s="78" t="s">
        <v>67</v>
      </c>
      <c r="C271" s="70"/>
      <c r="D271" s="71"/>
      <c r="E271" s="42">
        <v>48</v>
      </c>
      <c r="F271" s="42">
        <v>2730</v>
      </c>
      <c r="G271" s="42" t="s">
        <v>66</v>
      </c>
      <c r="H271" s="42">
        <v>2120</v>
      </c>
      <c r="I271" s="66" t="s">
        <v>66</v>
      </c>
      <c r="J271" s="68"/>
      <c r="K271" s="66" t="s">
        <v>66</v>
      </c>
      <c r="L271" s="67"/>
      <c r="M271" s="68"/>
      <c r="N271" s="42" t="s">
        <v>66</v>
      </c>
      <c r="O271" s="42" t="s">
        <v>66</v>
      </c>
      <c r="P271" s="66">
        <v>610</v>
      </c>
      <c r="Q271" s="67"/>
      <c r="R271" s="67"/>
      <c r="S271" s="68"/>
    </row>
    <row r="272" spans="1:19" ht="20.25" customHeight="1" x14ac:dyDescent="0.25">
      <c r="A272" s="41"/>
      <c r="B272" s="78" t="s">
        <v>68</v>
      </c>
      <c r="C272" s="70"/>
      <c r="D272" s="71"/>
      <c r="E272" s="42">
        <v>0</v>
      </c>
      <c r="F272" s="42" t="s">
        <v>66</v>
      </c>
      <c r="G272" s="42" t="s">
        <v>66</v>
      </c>
      <c r="H272" s="42" t="s">
        <v>66</v>
      </c>
      <c r="I272" s="66" t="s">
        <v>66</v>
      </c>
      <c r="J272" s="68"/>
      <c r="K272" s="66" t="s">
        <v>66</v>
      </c>
      <c r="L272" s="67"/>
      <c r="M272" s="68"/>
      <c r="N272" s="42" t="s">
        <v>66</v>
      </c>
      <c r="O272" s="42" t="s">
        <v>66</v>
      </c>
      <c r="P272" s="66" t="s">
        <v>66</v>
      </c>
      <c r="Q272" s="67"/>
      <c r="R272" s="67"/>
      <c r="S272" s="68"/>
    </row>
    <row r="273" spans="1:19" ht="20.25" customHeight="1" x14ac:dyDescent="0.25">
      <c r="A273" s="41"/>
      <c r="B273" s="78" t="s">
        <v>69</v>
      </c>
      <c r="C273" s="70"/>
      <c r="D273" s="71"/>
      <c r="E273" s="42">
        <v>176</v>
      </c>
      <c r="F273" s="42" t="s">
        <v>66</v>
      </c>
      <c r="G273" s="42" t="s">
        <v>66</v>
      </c>
      <c r="H273" s="42">
        <v>36</v>
      </c>
      <c r="I273" s="66" t="s">
        <v>66</v>
      </c>
      <c r="J273" s="68"/>
      <c r="K273" s="66" t="s">
        <v>66</v>
      </c>
      <c r="L273" s="67"/>
      <c r="M273" s="68"/>
      <c r="N273" s="42" t="s">
        <v>66</v>
      </c>
      <c r="O273" s="42" t="s">
        <v>66</v>
      </c>
      <c r="P273" s="66">
        <v>140</v>
      </c>
      <c r="Q273" s="67"/>
      <c r="R273" s="67"/>
      <c r="S273" s="68"/>
    </row>
    <row r="274" spans="1:19" s="45" customFormat="1" ht="42" customHeight="1" x14ac:dyDescent="0.25">
      <c r="A274" s="37">
        <v>53</v>
      </c>
      <c r="B274" s="44"/>
      <c r="C274" s="84" t="s">
        <v>121</v>
      </c>
      <c r="D274" s="85"/>
      <c r="E274" s="39">
        <v>24</v>
      </c>
      <c r="F274" s="39">
        <v>8484.4</v>
      </c>
      <c r="G274" s="40"/>
      <c r="H274" s="40"/>
      <c r="I274" s="86"/>
      <c r="J274" s="87"/>
      <c r="K274" s="86"/>
      <c r="L274" s="88"/>
      <c r="M274" s="87"/>
      <c r="N274" s="40"/>
      <c r="O274" s="40"/>
      <c r="P274" s="86"/>
      <c r="Q274" s="88"/>
      <c r="R274" s="88"/>
      <c r="S274" s="87"/>
    </row>
    <row r="275" spans="1:19" s="45" customFormat="1" ht="20.25" customHeight="1" x14ac:dyDescent="0.25">
      <c r="A275" s="46"/>
      <c r="B275" s="69" t="s">
        <v>65</v>
      </c>
      <c r="C275" s="79"/>
      <c r="D275" s="80"/>
      <c r="E275" s="47">
        <v>2</v>
      </c>
      <c r="F275" s="47">
        <v>5277</v>
      </c>
      <c r="G275" s="47" t="s">
        <v>66</v>
      </c>
      <c r="H275" s="47">
        <v>5277</v>
      </c>
      <c r="I275" s="81" t="s">
        <v>66</v>
      </c>
      <c r="J275" s="82"/>
      <c r="K275" s="81" t="s">
        <v>66</v>
      </c>
      <c r="L275" s="83"/>
      <c r="M275" s="82"/>
      <c r="N275" s="47" t="s">
        <v>66</v>
      </c>
      <c r="O275" s="47" t="s">
        <v>66</v>
      </c>
      <c r="P275" s="81" t="s">
        <v>66</v>
      </c>
      <c r="Q275" s="83"/>
      <c r="R275" s="83"/>
      <c r="S275" s="82"/>
    </row>
    <row r="276" spans="1:19" s="45" customFormat="1" ht="20.25" customHeight="1" x14ac:dyDescent="0.25">
      <c r="A276" s="41"/>
      <c r="B276" s="78" t="s">
        <v>67</v>
      </c>
      <c r="C276" s="70"/>
      <c r="D276" s="71"/>
      <c r="E276" s="42">
        <v>5</v>
      </c>
      <c r="F276" s="42">
        <v>2320</v>
      </c>
      <c r="G276" s="42" t="s">
        <v>66</v>
      </c>
      <c r="H276" s="42">
        <v>2320</v>
      </c>
      <c r="I276" s="66" t="s">
        <v>66</v>
      </c>
      <c r="J276" s="68"/>
      <c r="K276" s="66" t="s">
        <v>66</v>
      </c>
      <c r="L276" s="67"/>
      <c r="M276" s="68"/>
      <c r="N276" s="42" t="s">
        <v>66</v>
      </c>
      <c r="O276" s="42" t="s">
        <v>66</v>
      </c>
      <c r="P276" s="66" t="s">
        <v>66</v>
      </c>
      <c r="Q276" s="67"/>
      <c r="R276" s="67"/>
      <c r="S276" s="68"/>
    </row>
    <row r="277" spans="1:19" s="45" customFormat="1" ht="20.25" customHeight="1" x14ac:dyDescent="0.25">
      <c r="A277" s="41"/>
      <c r="B277" s="78" t="s">
        <v>68</v>
      </c>
      <c r="C277" s="70"/>
      <c r="D277" s="71"/>
      <c r="E277" s="42">
        <v>0</v>
      </c>
      <c r="F277" s="42" t="s">
        <v>66</v>
      </c>
      <c r="G277" s="42" t="s">
        <v>66</v>
      </c>
      <c r="H277" s="42" t="s">
        <v>66</v>
      </c>
      <c r="I277" s="66" t="s">
        <v>66</v>
      </c>
      <c r="J277" s="68"/>
      <c r="K277" s="66" t="s">
        <v>66</v>
      </c>
      <c r="L277" s="67"/>
      <c r="M277" s="68"/>
      <c r="N277" s="42" t="s">
        <v>66</v>
      </c>
      <c r="O277" s="42" t="s">
        <v>66</v>
      </c>
      <c r="P277" s="66" t="s">
        <v>66</v>
      </c>
      <c r="Q277" s="67"/>
      <c r="R277" s="67"/>
      <c r="S277" s="68"/>
    </row>
    <row r="278" spans="1:19" s="45" customFormat="1" ht="20.25" customHeight="1" x14ac:dyDescent="0.25">
      <c r="A278" s="41"/>
      <c r="B278" s="69" t="s">
        <v>69</v>
      </c>
      <c r="C278" s="70"/>
      <c r="D278" s="71"/>
      <c r="E278" s="42">
        <v>17</v>
      </c>
      <c r="F278" s="42" t="s">
        <v>66</v>
      </c>
      <c r="G278" s="42" t="s">
        <v>66</v>
      </c>
      <c r="H278" s="42">
        <v>17</v>
      </c>
      <c r="I278" s="66" t="s">
        <v>66</v>
      </c>
      <c r="J278" s="68"/>
      <c r="K278" s="66" t="s">
        <v>66</v>
      </c>
      <c r="L278" s="67"/>
      <c r="M278" s="68"/>
      <c r="N278" s="42" t="s">
        <v>66</v>
      </c>
      <c r="O278" s="42" t="s">
        <v>66</v>
      </c>
      <c r="P278" s="66" t="s">
        <v>66</v>
      </c>
      <c r="Q278" s="67"/>
      <c r="R278" s="67"/>
      <c r="S278" s="68"/>
    </row>
    <row r="279" spans="1:19" s="45" customFormat="1" ht="40.5" customHeight="1" x14ac:dyDescent="0.25">
      <c r="A279" s="37">
        <v>54</v>
      </c>
      <c r="B279" s="44"/>
      <c r="C279" s="84" t="s">
        <v>122</v>
      </c>
      <c r="D279" s="85"/>
      <c r="E279" s="39">
        <v>78</v>
      </c>
      <c r="F279" s="39">
        <f>F280+F281+F282+F283</f>
        <v>5075</v>
      </c>
      <c r="G279" s="40"/>
      <c r="H279" s="40"/>
      <c r="I279" s="86"/>
      <c r="J279" s="87"/>
      <c r="K279" s="86"/>
      <c r="L279" s="88"/>
      <c r="M279" s="87"/>
      <c r="N279" s="40"/>
      <c r="O279" s="40"/>
      <c r="P279" s="86"/>
      <c r="Q279" s="88"/>
      <c r="R279" s="88"/>
      <c r="S279" s="87"/>
    </row>
    <row r="280" spans="1:19" s="45" customFormat="1" ht="20.25" customHeight="1" x14ac:dyDescent="0.25">
      <c r="A280" s="46"/>
      <c r="B280" s="69" t="s">
        <v>65</v>
      </c>
      <c r="C280" s="79"/>
      <c r="D280" s="80"/>
      <c r="E280" s="47">
        <v>2</v>
      </c>
      <c r="F280" s="47">
        <v>1118</v>
      </c>
      <c r="G280" s="47">
        <v>1117.9000000000001</v>
      </c>
      <c r="H280" s="47"/>
      <c r="I280" s="81" t="s">
        <v>66</v>
      </c>
      <c r="J280" s="82"/>
      <c r="K280" s="81" t="s">
        <v>66</v>
      </c>
      <c r="L280" s="83"/>
      <c r="M280" s="82"/>
      <c r="N280" s="47" t="s">
        <v>66</v>
      </c>
      <c r="O280" s="47" t="s">
        <v>66</v>
      </c>
      <c r="P280" s="81" t="s">
        <v>66</v>
      </c>
      <c r="Q280" s="83"/>
      <c r="R280" s="83"/>
      <c r="S280" s="82"/>
    </row>
    <row r="281" spans="1:19" s="45" customFormat="1" ht="20.25" customHeight="1" x14ac:dyDescent="0.25">
      <c r="A281" s="41"/>
      <c r="B281" s="78" t="s">
        <v>67</v>
      </c>
      <c r="C281" s="70"/>
      <c r="D281" s="71"/>
      <c r="E281" s="42">
        <v>6</v>
      </c>
      <c r="F281" s="42">
        <v>3957</v>
      </c>
      <c r="G281" s="42">
        <v>3957</v>
      </c>
      <c r="H281" s="42"/>
      <c r="I281" s="66" t="s">
        <v>66</v>
      </c>
      <c r="J281" s="68"/>
      <c r="K281" s="66" t="s">
        <v>66</v>
      </c>
      <c r="L281" s="67"/>
      <c r="M281" s="68"/>
      <c r="N281" s="42" t="s">
        <v>66</v>
      </c>
      <c r="O281" s="42" t="s">
        <v>66</v>
      </c>
      <c r="P281" s="66" t="s">
        <v>66</v>
      </c>
      <c r="Q281" s="67"/>
      <c r="R281" s="67"/>
      <c r="S281" s="68"/>
    </row>
    <row r="282" spans="1:19" s="45" customFormat="1" ht="20.25" customHeight="1" x14ac:dyDescent="0.25">
      <c r="A282" s="41"/>
      <c r="B282" s="78" t="s">
        <v>68</v>
      </c>
      <c r="C282" s="70"/>
      <c r="D282" s="71"/>
      <c r="E282" s="42">
        <v>2</v>
      </c>
      <c r="F282" s="42">
        <v>0</v>
      </c>
      <c r="G282" s="42">
        <v>2</v>
      </c>
      <c r="H282" s="42" t="s">
        <v>66</v>
      </c>
      <c r="I282" s="66" t="s">
        <v>66</v>
      </c>
      <c r="J282" s="68"/>
      <c r="K282" s="66" t="s">
        <v>66</v>
      </c>
      <c r="L282" s="67"/>
      <c r="M282" s="68"/>
      <c r="N282" s="42" t="s">
        <v>66</v>
      </c>
      <c r="O282" s="42" t="s">
        <v>66</v>
      </c>
      <c r="P282" s="66" t="s">
        <v>66</v>
      </c>
      <c r="Q282" s="67"/>
      <c r="R282" s="67"/>
      <c r="S282" s="68"/>
    </row>
    <row r="283" spans="1:19" s="45" customFormat="1" ht="20.25" customHeight="1" x14ac:dyDescent="0.25">
      <c r="A283" s="41"/>
      <c r="B283" s="69" t="s">
        <v>69</v>
      </c>
      <c r="C283" s="70"/>
      <c r="D283" s="71"/>
      <c r="E283" s="42">
        <v>68</v>
      </c>
      <c r="F283" s="42">
        <v>0</v>
      </c>
      <c r="G283" s="42">
        <v>68</v>
      </c>
      <c r="H283" s="42"/>
      <c r="I283" s="66" t="s">
        <v>66</v>
      </c>
      <c r="J283" s="68"/>
      <c r="K283" s="66" t="s">
        <v>66</v>
      </c>
      <c r="L283" s="67"/>
      <c r="M283" s="68"/>
      <c r="N283" s="42" t="s">
        <v>66</v>
      </c>
      <c r="O283" s="42" t="s">
        <v>66</v>
      </c>
      <c r="P283" s="66" t="s">
        <v>66</v>
      </c>
      <c r="Q283" s="67"/>
      <c r="R283" s="67"/>
      <c r="S283" s="68"/>
    </row>
    <row r="284" spans="1:19" ht="16.7" customHeight="1" x14ac:dyDescent="0.25">
      <c r="A284" s="48"/>
      <c r="B284" s="72" t="s">
        <v>123</v>
      </c>
      <c r="C284" s="73"/>
      <c r="D284" s="74"/>
      <c r="E284" s="49">
        <f>E285+E286+E287+E288</f>
        <v>11885</v>
      </c>
      <c r="F284" s="49">
        <f>F279+F274+F269+F264+F259+F254+F249+F244+F239+F234+F229+F224+F219+F214+F209+F204+F199+F194+F189+F184+F179+F174+F169+F164+F159+F154+F149+F144+F139+F134+F129+F124+F119+F114+F109+F104+F99+F94+F89+F84+F79+F74+F69+F64+F59+F54+F49+F44+F39+F34+F29+F24+F19+F14</f>
        <v>627440.5</v>
      </c>
      <c r="G284" s="50"/>
      <c r="H284" s="50"/>
      <c r="I284" s="75"/>
      <c r="J284" s="76"/>
      <c r="K284" s="75"/>
      <c r="L284" s="77"/>
      <c r="M284" s="76"/>
      <c r="N284" s="50"/>
      <c r="O284" s="50"/>
      <c r="P284" s="75"/>
      <c r="Q284" s="77"/>
      <c r="R284" s="77"/>
      <c r="S284" s="76"/>
    </row>
    <row r="285" spans="1:19" s="45" customFormat="1" ht="16.7" customHeight="1" x14ac:dyDescent="0.25">
      <c r="A285" s="46"/>
      <c r="B285" s="69" t="s">
        <v>65</v>
      </c>
      <c r="C285" s="79"/>
      <c r="D285" s="80"/>
      <c r="E285" s="47">
        <f>E15+E20+E25+E30+E35+E40+E45+E50+E55+E60+E65+E70+E75+E80+E85+E90+E95+E100+E105+E110+E115+E120+E125+E130+E135+E140+E145+E150+E155+E160+E165+E170+E175+E180+E185+E190+E195+E200+E205+E210+E215+E220+E225+E230+E235+E240+E245+E250+E255+E260+E265+E270+E275+E280</f>
        <v>125</v>
      </c>
      <c r="F285" s="47">
        <f>F15+F20+F25+F30+F35+F40+F45+F50+F55+F60+F65+F70+F75+F80+F85+F90+F95+F100+F105+F110+F115+F120+F125+F130+F135+F140+F145+F150+F155+F160+F165+F170+F175+F180+F185+F190+F195+F200+F205+F210+F215+F220+F225+F230+F235+F240+F245+F250+F255+F260+F265+F270+F275+F280</f>
        <v>314198.8</v>
      </c>
      <c r="G285" s="47"/>
      <c r="H285" s="47"/>
      <c r="I285" s="81" t="s">
        <v>66</v>
      </c>
      <c r="J285" s="82"/>
      <c r="K285" s="81" t="s">
        <v>66</v>
      </c>
      <c r="L285" s="83"/>
      <c r="M285" s="82"/>
      <c r="N285" s="47" t="s">
        <v>66</v>
      </c>
      <c r="O285" s="47" t="s">
        <v>66</v>
      </c>
      <c r="P285" s="81" t="s">
        <v>66</v>
      </c>
      <c r="Q285" s="83"/>
      <c r="R285" s="83"/>
      <c r="S285" s="82"/>
    </row>
    <row r="286" spans="1:19" s="45" customFormat="1" ht="16.7" customHeight="1" x14ac:dyDescent="0.25">
      <c r="A286" s="41"/>
      <c r="B286" s="78" t="s">
        <v>67</v>
      </c>
      <c r="C286" s="70"/>
      <c r="D286" s="71"/>
      <c r="E286" s="47">
        <f>E16+E21+E26+E31+E36+E41+E46+E51+E56+E61+E66+E71+E76+E81+E86+E91+E96+E101+E106+E111+E116+E121+E126+E131+E136+E141+E146+E151+E156+E161+E166+E171+E176+E181+E186+E191+E196+E201+E206+E211+E216+E221+E226+E231+E236+E241+E246+E251+E256+E261+E266+E271+E276+E281</f>
        <v>518</v>
      </c>
      <c r="F286" s="47">
        <f>F16+F21+F26+F31+F36+F41+F46+F51+F56+F61+F66+F71+F76+F81+F86+F91+F96+F101+F106+F111+F116+F121+F126+F131+F136+F141+F146+F151+F156+F161+F166+F171+F176+F181+F186+F191+F196+F201+F206+F211+F216+F221+F226+F231+F236+F241+F246+F251+F256+F261+F266+F271+F276+F281</f>
        <v>312354.2</v>
      </c>
      <c r="G286" s="42"/>
      <c r="H286" s="42"/>
      <c r="I286" s="66" t="s">
        <v>66</v>
      </c>
      <c r="J286" s="68"/>
      <c r="K286" s="66" t="s">
        <v>66</v>
      </c>
      <c r="L286" s="67"/>
      <c r="M286" s="68"/>
      <c r="N286" s="42" t="s">
        <v>66</v>
      </c>
      <c r="O286" s="42" t="s">
        <v>66</v>
      </c>
      <c r="P286" s="66" t="s">
        <v>66</v>
      </c>
      <c r="Q286" s="67"/>
      <c r="R286" s="67"/>
      <c r="S286" s="68"/>
    </row>
    <row r="287" spans="1:19" s="45" customFormat="1" ht="17.45" customHeight="1" x14ac:dyDescent="0.25">
      <c r="A287" s="41"/>
      <c r="B287" s="78" t="s">
        <v>68</v>
      </c>
      <c r="C287" s="70"/>
      <c r="D287" s="71"/>
      <c r="E287" s="47">
        <f t="shared" ref="E287:E288" si="3">E17+E22+E27+E32+E37+E42+E47+E52+E57+E62+E67+E72+E77+E82+E87+E92+E97+E102+E107+E112+E117+E122+E127+E132+E137+E142+E147+E152+E157+E162+E167+E172+E177+E182+E187+E192+E197+E202+E207+E212+E217+E222+E227+E232+E237+E242+E247+E252+E257+E262+E267+E272+E277+E282</f>
        <v>7</v>
      </c>
      <c r="F287" s="42">
        <v>0</v>
      </c>
      <c r="G287" s="42"/>
      <c r="H287" s="42" t="s">
        <v>66</v>
      </c>
      <c r="I287" s="66" t="s">
        <v>66</v>
      </c>
      <c r="J287" s="68"/>
      <c r="K287" s="66" t="s">
        <v>66</v>
      </c>
      <c r="L287" s="67"/>
      <c r="M287" s="68"/>
      <c r="N287" s="42" t="s">
        <v>66</v>
      </c>
      <c r="O287" s="42" t="s">
        <v>66</v>
      </c>
      <c r="P287" s="66" t="s">
        <v>66</v>
      </c>
      <c r="Q287" s="67"/>
      <c r="R287" s="67"/>
      <c r="S287" s="68"/>
    </row>
    <row r="288" spans="1:19" s="45" customFormat="1" ht="16.7" customHeight="1" x14ac:dyDescent="0.25">
      <c r="A288" s="41"/>
      <c r="B288" s="69" t="s">
        <v>69</v>
      </c>
      <c r="C288" s="70"/>
      <c r="D288" s="71"/>
      <c r="E288" s="47">
        <f t="shared" si="3"/>
        <v>11235</v>
      </c>
      <c r="F288" s="42">
        <v>0</v>
      </c>
      <c r="G288" s="42"/>
      <c r="H288" s="42"/>
      <c r="I288" s="66" t="s">
        <v>66</v>
      </c>
      <c r="J288" s="68"/>
      <c r="K288" s="66" t="s">
        <v>66</v>
      </c>
      <c r="L288" s="67"/>
      <c r="M288" s="68"/>
      <c r="N288" s="42" t="s">
        <v>66</v>
      </c>
      <c r="O288" s="42" t="s">
        <v>66</v>
      </c>
      <c r="P288" s="66" t="s">
        <v>66</v>
      </c>
      <c r="Q288" s="67"/>
      <c r="R288" s="67"/>
      <c r="S288" s="68"/>
    </row>
  </sheetData>
  <mergeCells count="1121">
    <mergeCell ref="A10:A12"/>
    <mergeCell ref="B10:D12"/>
    <mergeCell ref="E10:F10"/>
    <mergeCell ref="G10:S10"/>
    <mergeCell ref="E11:E12"/>
    <mergeCell ref="F11:F12"/>
    <mergeCell ref="G11:G12"/>
    <mergeCell ref="H11:O11"/>
    <mergeCell ref="P11:S12"/>
    <mergeCell ref="I12:J12"/>
    <mergeCell ref="A1:P1"/>
    <mergeCell ref="M2:R4"/>
    <mergeCell ref="A3:K3"/>
    <mergeCell ref="A4:K5"/>
    <mergeCell ref="A7:S7"/>
    <mergeCell ref="A8:S8"/>
    <mergeCell ref="B15:D15"/>
    <mergeCell ref="I15:J15"/>
    <mergeCell ref="K15:M15"/>
    <mergeCell ref="P15:S15"/>
    <mergeCell ref="B16:D16"/>
    <mergeCell ref="I16:J16"/>
    <mergeCell ref="K16:M16"/>
    <mergeCell ref="P16:S16"/>
    <mergeCell ref="K12:M12"/>
    <mergeCell ref="B13:D13"/>
    <mergeCell ref="I13:J13"/>
    <mergeCell ref="K13:M13"/>
    <mergeCell ref="P13:S13"/>
    <mergeCell ref="C14:D14"/>
    <mergeCell ref="I14:J14"/>
    <mergeCell ref="K14:M14"/>
    <mergeCell ref="P14:S14"/>
    <mergeCell ref="B21:D21"/>
    <mergeCell ref="I21:J21"/>
    <mergeCell ref="K21:M21"/>
    <mergeCell ref="P21:S21"/>
    <mergeCell ref="B22:D22"/>
    <mergeCell ref="I22:J22"/>
    <mergeCell ref="K22:M22"/>
    <mergeCell ref="P22:S22"/>
    <mergeCell ref="C19:D19"/>
    <mergeCell ref="I19:J19"/>
    <mergeCell ref="K19:M19"/>
    <mergeCell ref="P19:S19"/>
    <mergeCell ref="B20:D20"/>
    <mergeCell ref="I20:J20"/>
    <mergeCell ref="K20:M20"/>
    <mergeCell ref="P20:S20"/>
    <mergeCell ref="B17:D17"/>
    <mergeCell ref="I17:J17"/>
    <mergeCell ref="K17:M17"/>
    <mergeCell ref="P17:S17"/>
    <mergeCell ref="B18:D18"/>
    <mergeCell ref="I18:J18"/>
    <mergeCell ref="K18:M18"/>
    <mergeCell ref="P18:S18"/>
    <mergeCell ref="B27:D27"/>
    <mergeCell ref="I27:J27"/>
    <mergeCell ref="K27:M27"/>
    <mergeCell ref="P27:S27"/>
    <mergeCell ref="B28:D28"/>
    <mergeCell ref="I28:J28"/>
    <mergeCell ref="K28:M28"/>
    <mergeCell ref="P28:S28"/>
    <mergeCell ref="B25:D25"/>
    <mergeCell ref="I25:J25"/>
    <mergeCell ref="K25:M25"/>
    <mergeCell ref="P25:S25"/>
    <mergeCell ref="B26:D26"/>
    <mergeCell ref="I26:J26"/>
    <mergeCell ref="K26:M26"/>
    <mergeCell ref="P26:S26"/>
    <mergeCell ref="B23:D23"/>
    <mergeCell ref="I23:J23"/>
    <mergeCell ref="K23:M23"/>
    <mergeCell ref="P23:S23"/>
    <mergeCell ref="C24:D24"/>
    <mergeCell ref="I24:J24"/>
    <mergeCell ref="K24:M24"/>
    <mergeCell ref="P24:S24"/>
    <mergeCell ref="B33:D33"/>
    <mergeCell ref="I33:J33"/>
    <mergeCell ref="K33:M33"/>
    <mergeCell ref="P33:S33"/>
    <mergeCell ref="C34:D34"/>
    <mergeCell ref="I34:J34"/>
    <mergeCell ref="K34:M34"/>
    <mergeCell ref="P34:S34"/>
    <mergeCell ref="B31:D31"/>
    <mergeCell ref="I31:J31"/>
    <mergeCell ref="K31:M31"/>
    <mergeCell ref="P31:S31"/>
    <mergeCell ref="B32:D32"/>
    <mergeCell ref="I32:J32"/>
    <mergeCell ref="K32:M32"/>
    <mergeCell ref="P32:S32"/>
    <mergeCell ref="C29:D29"/>
    <mergeCell ref="I29:J29"/>
    <mergeCell ref="K29:M29"/>
    <mergeCell ref="P29:S29"/>
    <mergeCell ref="B30:D30"/>
    <mergeCell ref="I30:J30"/>
    <mergeCell ref="K30:M30"/>
    <mergeCell ref="P30:S30"/>
    <mergeCell ref="C39:D39"/>
    <mergeCell ref="I39:J39"/>
    <mergeCell ref="K39:M39"/>
    <mergeCell ref="P39:S39"/>
    <mergeCell ref="B40:D40"/>
    <mergeCell ref="I40:J40"/>
    <mergeCell ref="K40:M40"/>
    <mergeCell ref="P40:S40"/>
    <mergeCell ref="B37:D37"/>
    <mergeCell ref="I37:J37"/>
    <mergeCell ref="K37:M37"/>
    <mergeCell ref="P37:S37"/>
    <mergeCell ref="B38:D38"/>
    <mergeCell ref="I38:J38"/>
    <mergeCell ref="K38:M38"/>
    <mergeCell ref="P38:S38"/>
    <mergeCell ref="B35:D35"/>
    <mergeCell ref="I35:J35"/>
    <mergeCell ref="K35:M35"/>
    <mergeCell ref="P35:S35"/>
    <mergeCell ref="B36:D36"/>
    <mergeCell ref="I36:J36"/>
    <mergeCell ref="K36:M36"/>
    <mergeCell ref="P36:S36"/>
    <mergeCell ref="B45:D45"/>
    <mergeCell ref="I45:J45"/>
    <mergeCell ref="K45:M45"/>
    <mergeCell ref="P45:S45"/>
    <mergeCell ref="B46:D46"/>
    <mergeCell ref="I46:J46"/>
    <mergeCell ref="K46:M46"/>
    <mergeCell ref="P46:S46"/>
    <mergeCell ref="B43:D43"/>
    <mergeCell ref="I43:J43"/>
    <mergeCell ref="K43:M43"/>
    <mergeCell ref="P43:S43"/>
    <mergeCell ref="C44:D44"/>
    <mergeCell ref="I44:J44"/>
    <mergeCell ref="K44:M44"/>
    <mergeCell ref="P44:S44"/>
    <mergeCell ref="B41:D41"/>
    <mergeCell ref="I41:J41"/>
    <mergeCell ref="K41:M41"/>
    <mergeCell ref="P41:S41"/>
    <mergeCell ref="B42:D42"/>
    <mergeCell ref="I42:J42"/>
    <mergeCell ref="K42:M42"/>
    <mergeCell ref="P42:S42"/>
    <mergeCell ref="B51:D51"/>
    <mergeCell ref="I51:J51"/>
    <mergeCell ref="K51:M51"/>
    <mergeCell ref="P51:S51"/>
    <mergeCell ref="B52:D52"/>
    <mergeCell ref="I52:J52"/>
    <mergeCell ref="K52:M52"/>
    <mergeCell ref="P52:S52"/>
    <mergeCell ref="C49:D49"/>
    <mergeCell ref="I49:J49"/>
    <mergeCell ref="K49:M49"/>
    <mergeCell ref="P49:S49"/>
    <mergeCell ref="B50:D50"/>
    <mergeCell ref="I50:J50"/>
    <mergeCell ref="K50:M50"/>
    <mergeCell ref="P50:S50"/>
    <mergeCell ref="B47:D47"/>
    <mergeCell ref="I47:J47"/>
    <mergeCell ref="K47:M47"/>
    <mergeCell ref="P47:S47"/>
    <mergeCell ref="B48:D48"/>
    <mergeCell ref="I48:J48"/>
    <mergeCell ref="K48:M48"/>
    <mergeCell ref="P48:S48"/>
    <mergeCell ref="B57:D57"/>
    <mergeCell ref="I57:J57"/>
    <mergeCell ref="K57:M57"/>
    <mergeCell ref="P57:S57"/>
    <mergeCell ref="B58:D58"/>
    <mergeCell ref="I58:J58"/>
    <mergeCell ref="K58:M58"/>
    <mergeCell ref="P58:S58"/>
    <mergeCell ref="B55:D55"/>
    <mergeCell ref="I55:J55"/>
    <mergeCell ref="K55:M55"/>
    <mergeCell ref="P55:S55"/>
    <mergeCell ref="B56:D56"/>
    <mergeCell ref="I56:J56"/>
    <mergeCell ref="K56:M56"/>
    <mergeCell ref="P56:S56"/>
    <mergeCell ref="B53:D53"/>
    <mergeCell ref="I53:J53"/>
    <mergeCell ref="K53:M53"/>
    <mergeCell ref="P53:S53"/>
    <mergeCell ref="C54:D54"/>
    <mergeCell ref="I54:J54"/>
    <mergeCell ref="K54:M54"/>
    <mergeCell ref="P54:S54"/>
    <mergeCell ref="B63:D63"/>
    <mergeCell ref="I63:J63"/>
    <mergeCell ref="K63:M63"/>
    <mergeCell ref="P63:S63"/>
    <mergeCell ref="C64:D64"/>
    <mergeCell ref="I64:J64"/>
    <mergeCell ref="K64:M64"/>
    <mergeCell ref="P64:S64"/>
    <mergeCell ref="B61:D61"/>
    <mergeCell ref="I61:J61"/>
    <mergeCell ref="K61:M61"/>
    <mergeCell ref="P61:S61"/>
    <mergeCell ref="B62:D62"/>
    <mergeCell ref="I62:J62"/>
    <mergeCell ref="K62:M62"/>
    <mergeCell ref="P62:S62"/>
    <mergeCell ref="C59:D59"/>
    <mergeCell ref="I59:J59"/>
    <mergeCell ref="K59:M59"/>
    <mergeCell ref="P59:S59"/>
    <mergeCell ref="B60:D60"/>
    <mergeCell ref="I60:J60"/>
    <mergeCell ref="K60:M60"/>
    <mergeCell ref="P60:S60"/>
    <mergeCell ref="C69:D69"/>
    <mergeCell ref="I69:J69"/>
    <mergeCell ref="K69:M69"/>
    <mergeCell ref="P69:S69"/>
    <mergeCell ref="B70:D70"/>
    <mergeCell ref="I70:J70"/>
    <mergeCell ref="K70:M70"/>
    <mergeCell ref="P70:S70"/>
    <mergeCell ref="B67:D67"/>
    <mergeCell ref="I67:J67"/>
    <mergeCell ref="K67:M67"/>
    <mergeCell ref="P67:S67"/>
    <mergeCell ref="B68:D68"/>
    <mergeCell ref="I68:J68"/>
    <mergeCell ref="K68:M68"/>
    <mergeCell ref="P68:S68"/>
    <mergeCell ref="B65:D65"/>
    <mergeCell ref="I65:J65"/>
    <mergeCell ref="K65:M65"/>
    <mergeCell ref="P65:S65"/>
    <mergeCell ref="B66:D66"/>
    <mergeCell ref="I66:J66"/>
    <mergeCell ref="K66:M66"/>
    <mergeCell ref="P66:S66"/>
    <mergeCell ref="B75:D75"/>
    <mergeCell ref="I75:J75"/>
    <mergeCell ref="K75:M75"/>
    <mergeCell ref="P75:S75"/>
    <mergeCell ref="B76:D76"/>
    <mergeCell ref="I76:J76"/>
    <mergeCell ref="K76:M76"/>
    <mergeCell ref="P76:S76"/>
    <mergeCell ref="B73:D73"/>
    <mergeCell ref="I73:J73"/>
    <mergeCell ref="K73:M73"/>
    <mergeCell ref="P73:S73"/>
    <mergeCell ref="C74:D74"/>
    <mergeCell ref="I74:J74"/>
    <mergeCell ref="K74:M74"/>
    <mergeCell ref="P74:S74"/>
    <mergeCell ref="B71:D71"/>
    <mergeCell ref="I71:J71"/>
    <mergeCell ref="K71:M71"/>
    <mergeCell ref="P71:S71"/>
    <mergeCell ref="B72:D72"/>
    <mergeCell ref="I72:J72"/>
    <mergeCell ref="K72:M72"/>
    <mergeCell ref="P72:S72"/>
    <mergeCell ref="B81:D81"/>
    <mergeCell ref="I81:J81"/>
    <mergeCell ref="K81:M81"/>
    <mergeCell ref="P81:S81"/>
    <mergeCell ref="B82:D82"/>
    <mergeCell ref="I82:J82"/>
    <mergeCell ref="K82:M82"/>
    <mergeCell ref="P82:S82"/>
    <mergeCell ref="C79:D79"/>
    <mergeCell ref="I79:J79"/>
    <mergeCell ref="K79:M79"/>
    <mergeCell ref="P79:S79"/>
    <mergeCell ref="B80:D80"/>
    <mergeCell ref="I80:J80"/>
    <mergeCell ref="K80:M80"/>
    <mergeCell ref="P80:S80"/>
    <mergeCell ref="B77:D77"/>
    <mergeCell ref="I77:J77"/>
    <mergeCell ref="K77:M77"/>
    <mergeCell ref="P77:S77"/>
    <mergeCell ref="B78:D78"/>
    <mergeCell ref="I78:J78"/>
    <mergeCell ref="K78:M78"/>
    <mergeCell ref="P78:S78"/>
    <mergeCell ref="B87:D87"/>
    <mergeCell ref="I87:J87"/>
    <mergeCell ref="K87:M87"/>
    <mergeCell ref="P87:S87"/>
    <mergeCell ref="B88:D88"/>
    <mergeCell ref="I88:J88"/>
    <mergeCell ref="K88:M88"/>
    <mergeCell ref="P88:S88"/>
    <mergeCell ref="B85:D85"/>
    <mergeCell ref="I85:J85"/>
    <mergeCell ref="K85:M85"/>
    <mergeCell ref="P85:S85"/>
    <mergeCell ref="B86:D86"/>
    <mergeCell ref="I86:J86"/>
    <mergeCell ref="K86:M86"/>
    <mergeCell ref="P86:S86"/>
    <mergeCell ref="B83:D83"/>
    <mergeCell ref="I83:J83"/>
    <mergeCell ref="K83:M83"/>
    <mergeCell ref="P83:S83"/>
    <mergeCell ref="C84:D84"/>
    <mergeCell ref="I84:J84"/>
    <mergeCell ref="K84:M84"/>
    <mergeCell ref="P84:S84"/>
    <mergeCell ref="B93:D93"/>
    <mergeCell ref="I93:J93"/>
    <mergeCell ref="K93:M93"/>
    <mergeCell ref="P93:S93"/>
    <mergeCell ref="C94:D94"/>
    <mergeCell ref="I94:J94"/>
    <mergeCell ref="K94:M94"/>
    <mergeCell ref="P94:S94"/>
    <mergeCell ref="B91:D91"/>
    <mergeCell ref="I91:J91"/>
    <mergeCell ref="K91:M91"/>
    <mergeCell ref="P91:S91"/>
    <mergeCell ref="B92:D92"/>
    <mergeCell ref="I92:J92"/>
    <mergeCell ref="K92:M92"/>
    <mergeCell ref="P92:S92"/>
    <mergeCell ref="C89:D89"/>
    <mergeCell ref="I89:J89"/>
    <mergeCell ref="K89:M89"/>
    <mergeCell ref="P89:S89"/>
    <mergeCell ref="B90:D90"/>
    <mergeCell ref="I90:J90"/>
    <mergeCell ref="K90:M90"/>
    <mergeCell ref="P90:S90"/>
    <mergeCell ref="C99:D99"/>
    <mergeCell ref="I99:J99"/>
    <mergeCell ref="K99:M99"/>
    <mergeCell ref="P99:S99"/>
    <mergeCell ref="B100:D100"/>
    <mergeCell ref="I100:J100"/>
    <mergeCell ref="K100:M100"/>
    <mergeCell ref="P100:S100"/>
    <mergeCell ref="B97:D97"/>
    <mergeCell ref="I97:J97"/>
    <mergeCell ref="K97:M97"/>
    <mergeCell ref="P97:S97"/>
    <mergeCell ref="B98:D98"/>
    <mergeCell ref="I98:J98"/>
    <mergeCell ref="K98:M98"/>
    <mergeCell ref="P98:S98"/>
    <mergeCell ref="B95:D95"/>
    <mergeCell ref="I95:J95"/>
    <mergeCell ref="K95:M95"/>
    <mergeCell ref="P95:S95"/>
    <mergeCell ref="B96:D96"/>
    <mergeCell ref="I96:J96"/>
    <mergeCell ref="K96:M96"/>
    <mergeCell ref="P96:S96"/>
    <mergeCell ref="B105:D105"/>
    <mergeCell ref="I105:J105"/>
    <mergeCell ref="K105:M105"/>
    <mergeCell ref="P105:S105"/>
    <mergeCell ref="B106:D106"/>
    <mergeCell ref="I106:J106"/>
    <mergeCell ref="K106:M106"/>
    <mergeCell ref="P106:S106"/>
    <mergeCell ref="B103:D103"/>
    <mergeCell ref="I103:J103"/>
    <mergeCell ref="K103:M103"/>
    <mergeCell ref="P103:S103"/>
    <mergeCell ref="C104:D104"/>
    <mergeCell ref="I104:J104"/>
    <mergeCell ref="K104:M104"/>
    <mergeCell ref="P104:S104"/>
    <mergeCell ref="B101:D101"/>
    <mergeCell ref="I101:J101"/>
    <mergeCell ref="K101:M101"/>
    <mergeCell ref="P101:S101"/>
    <mergeCell ref="B102:D102"/>
    <mergeCell ref="I102:J102"/>
    <mergeCell ref="K102:M102"/>
    <mergeCell ref="P102:S102"/>
    <mergeCell ref="B111:D111"/>
    <mergeCell ref="I111:J111"/>
    <mergeCell ref="K111:M111"/>
    <mergeCell ref="P111:S111"/>
    <mergeCell ref="B112:D112"/>
    <mergeCell ref="I112:J112"/>
    <mergeCell ref="K112:M112"/>
    <mergeCell ref="P112:S112"/>
    <mergeCell ref="C109:D109"/>
    <mergeCell ref="I109:J109"/>
    <mergeCell ref="K109:M109"/>
    <mergeCell ref="P109:S109"/>
    <mergeCell ref="B110:D110"/>
    <mergeCell ref="I110:J110"/>
    <mergeCell ref="K110:M110"/>
    <mergeCell ref="P110:S110"/>
    <mergeCell ref="B107:D107"/>
    <mergeCell ref="I107:J107"/>
    <mergeCell ref="K107:M107"/>
    <mergeCell ref="P107:S107"/>
    <mergeCell ref="B108:D108"/>
    <mergeCell ref="I108:J108"/>
    <mergeCell ref="K108:M108"/>
    <mergeCell ref="P108:S108"/>
    <mergeCell ref="B117:D117"/>
    <mergeCell ref="I117:J117"/>
    <mergeCell ref="K117:M117"/>
    <mergeCell ref="P117:S117"/>
    <mergeCell ref="B118:D118"/>
    <mergeCell ref="I118:J118"/>
    <mergeCell ref="K118:M118"/>
    <mergeCell ref="P118:S118"/>
    <mergeCell ref="B115:D115"/>
    <mergeCell ref="I115:J115"/>
    <mergeCell ref="K115:M115"/>
    <mergeCell ref="P115:S115"/>
    <mergeCell ref="B116:D116"/>
    <mergeCell ref="I116:J116"/>
    <mergeCell ref="K116:M116"/>
    <mergeCell ref="P116:S116"/>
    <mergeCell ref="B113:D113"/>
    <mergeCell ref="I113:J113"/>
    <mergeCell ref="K113:M113"/>
    <mergeCell ref="P113:S113"/>
    <mergeCell ref="C114:D114"/>
    <mergeCell ref="I114:J114"/>
    <mergeCell ref="K114:M114"/>
    <mergeCell ref="P114:S114"/>
    <mergeCell ref="B123:D123"/>
    <mergeCell ref="I123:J123"/>
    <mergeCell ref="K123:M123"/>
    <mergeCell ref="P123:S123"/>
    <mergeCell ref="C124:D124"/>
    <mergeCell ref="I124:J124"/>
    <mergeCell ref="K124:M124"/>
    <mergeCell ref="P124:S124"/>
    <mergeCell ref="B121:D121"/>
    <mergeCell ref="I121:J121"/>
    <mergeCell ref="K121:M121"/>
    <mergeCell ref="P121:S121"/>
    <mergeCell ref="B122:D122"/>
    <mergeCell ref="I122:J122"/>
    <mergeCell ref="K122:M122"/>
    <mergeCell ref="P122:S122"/>
    <mergeCell ref="C119:D119"/>
    <mergeCell ref="I119:J119"/>
    <mergeCell ref="K119:M119"/>
    <mergeCell ref="P119:S119"/>
    <mergeCell ref="B120:D120"/>
    <mergeCell ref="I120:J120"/>
    <mergeCell ref="K120:M120"/>
    <mergeCell ref="P120:S120"/>
    <mergeCell ref="C129:D129"/>
    <mergeCell ref="I129:J129"/>
    <mergeCell ref="K129:M129"/>
    <mergeCell ref="P129:S129"/>
    <mergeCell ref="B130:D130"/>
    <mergeCell ref="I130:J130"/>
    <mergeCell ref="K130:M130"/>
    <mergeCell ref="P130:S130"/>
    <mergeCell ref="B127:D127"/>
    <mergeCell ref="I127:J127"/>
    <mergeCell ref="K127:M127"/>
    <mergeCell ref="P127:S127"/>
    <mergeCell ref="B128:D128"/>
    <mergeCell ref="I128:J128"/>
    <mergeCell ref="K128:M128"/>
    <mergeCell ref="P128:S128"/>
    <mergeCell ref="B125:D125"/>
    <mergeCell ref="I125:J125"/>
    <mergeCell ref="K125:M125"/>
    <mergeCell ref="P125:S125"/>
    <mergeCell ref="B126:D126"/>
    <mergeCell ref="I126:J126"/>
    <mergeCell ref="K126:M126"/>
    <mergeCell ref="P126:S126"/>
    <mergeCell ref="B135:D135"/>
    <mergeCell ref="I135:J135"/>
    <mergeCell ref="K135:M135"/>
    <mergeCell ref="P135:S135"/>
    <mergeCell ref="B136:D136"/>
    <mergeCell ref="I136:J136"/>
    <mergeCell ref="K136:M136"/>
    <mergeCell ref="P136:S136"/>
    <mergeCell ref="B133:D133"/>
    <mergeCell ref="I133:J133"/>
    <mergeCell ref="K133:M133"/>
    <mergeCell ref="P133:S133"/>
    <mergeCell ref="C134:D134"/>
    <mergeCell ref="I134:J134"/>
    <mergeCell ref="K134:M134"/>
    <mergeCell ref="P134:S134"/>
    <mergeCell ref="B131:D131"/>
    <mergeCell ref="I131:J131"/>
    <mergeCell ref="K131:M131"/>
    <mergeCell ref="P131:S131"/>
    <mergeCell ref="B132:D132"/>
    <mergeCell ref="I132:J132"/>
    <mergeCell ref="K132:M132"/>
    <mergeCell ref="P132:S132"/>
    <mergeCell ref="B141:D141"/>
    <mergeCell ref="I141:J141"/>
    <mergeCell ref="K141:M141"/>
    <mergeCell ref="P141:S141"/>
    <mergeCell ref="B142:D142"/>
    <mergeCell ref="I142:J142"/>
    <mergeCell ref="K142:M142"/>
    <mergeCell ref="P142:S142"/>
    <mergeCell ref="C139:D139"/>
    <mergeCell ref="I139:J139"/>
    <mergeCell ref="K139:M139"/>
    <mergeCell ref="P139:S139"/>
    <mergeCell ref="B140:D140"/>
    <mergeCell ref="I140:J140"/>
    <mergeCell ref="K140:M140"/>
    <mergeCell ref="P140:S140"/>
    <mergeCell ref="B137:D137"/>
    <mergeCell ref="I137:J137"/>
    <mergeCell ref="K137:M137"/>
    <mergeCell ref="P137:S137"/>
    <mergeCell ref="B138:D138"/>
    <mergeCell ref="I138:J138"/>
    <mergeCell ref="K138:M138"/>
    <mergeCell ref="P138:S138"/>
    <mergeCell ref="B147:D147"/>
    <mergeCell ref="I147:J147"/>
    <mergeCell ref="K147:M147"/>
    <mergeCell ref="P147:S147"/>
    <mergeCell ref="B148:D148"/>
    <mergeCell ref="I148:J148"/>
    <mergeCell ref="K148:M148"/>
    <mergeCell ref="P148:S148"/>
    <mergeCell ref="B145:D145"/>
    <mergeCell ref="I145:J145"/>
    <mergeCell ref="K145:M145"/>
    <mergeCell ref="P145:S145"/>
    <mergeCell ref="B146:D146"/>
    <mergeCell ref="I146:J146"/>
    <mergeCell ref="K146:M146"/>
    <mergeCell ref="P146:S146"/>
    <mergeCell ref="B143:D143"/>
    <mergeCell ref="I143:J143"/>
    <mergeCell ref="K143:M143"/>
    <mergeCell ref="P143:S143"/>
    <mergeCell ref="C144:D144"/>
    <mergeCell ref="I144:J144"/>
    <mergeCell ref="K144:M144"/>
    <mergeCell ref="P144:S144"/>
    <mergeCell ref="B153:D153"/>
    <mergeCell ref="I153:J153"/>
    <mergeCell ref="K153:M153"/>
    <mergeCell ref="P153:S153"/>
    <mergeCell ref="C154:D154"/>
    <mergeCell ref="I154:J154"/>
    <mergeCell ref="K154:M154"/>
    <mergeCell ref="P154:S154"/>
    <mergeCell ref="B151:D151"/>
    <mergeCell ref="I151:J151"/>
    <mergeCell ref="K151:M151"/>
    <mergeCell ref="P151:S151"/>
    <mergeCell ref="B152:D152"/>
    <mergeCell ref="I152:J152"/>
    <mergeCell ref="K152:M152"/>
    <mergeCell ref="P152:S152"/>
    <mergeCell ref="C149:D149"/>
    <mergeCell ref="I149:J149"/>
    <mergeCell ref="K149:M149"/>
    <mergeCell ref="P149:S149"/>
    <mergeCell ref="B150:D150"/>
    <mergeCell ref="I150:J150"/>
    <mergeCell ref="K150:M150"/>
    <mergeCell ref="P150:S150"/>
    <mergeCell ref="C159:D159"/>
    <mergeCell ref="I159:J159"/>
    <mergeCell ref="K159:M159"/>
    <mergeCell ref="P159:S159"/>
    <mergeCell ref="B160:D160"/>
    <mergeCell ref="I160:J160"/>
    <mergeCell ref="K160:M160"/>
    <mergeCell ref="P160:S160"/>
    <mergeCell ref="B157:D157"/>
    <mergeCell ref="I157:J157"/>
    <mergeCell ref="K157:M157"/>
    <mergeCell ref="P157:S157"/>
    <mergeCell ref="B158:D158"/>
    <mergeCell ref="I158:J158"/>
    <mergeCell ref="K158:M158"/>
    <mergeCell ref="P158:S158"/>
    <mergeCell ref="B155:D155"/>
    <mergeCell ref="I155:J155"/>
    <mergeCell ref="K155:M155"/>
    <mergeCell ref="P155:S155"/>
    <mergeCell ref="B156:D156"/>
    <mergeCell ref="I156:J156"/>
    <mergeCell ref="K156:M156"/>
    <mergeCell ref="P156:S156"/>
    <mergeCell ref="B165:D165"/>
    <mergeCell ref="I165:J165"/>
    <mergeCell ref="K165:M165"/>
    <mergeCell ref="P165:S165"/>
    <mergeCell ref="B166:D166"/>
    <mergeCell ref="I166:J166"/>
    <mergeCell ref="K166:M166"/>
    <mergeCell ref="P166:S166"/>
    <mergeCell ref="B163:D163"/>
    <mergeCell ref="I163:J163"/>
    <mergeCell ref="K163:M163"/>
    <mergeCell ref="P163:S163"/>
    <mergeCell ref="C164:D164"/>
    <mergeCell ref="I164:J164"/>
    <mergeCell ref="K164:M164"/>
    <mergeCell ref="P164:S164"/>
    <mergeCell ref="B161:D161"/>
    <mergeCell ref="I161:J161"/>
    <mergeCell ref="K161:M161"/>
    <mergeCell ref="P161:S161"/>
    <mergeCell ref="B162:D162"/>
    <mergeCell ref="I162:J162"/>
    <mergeCell ref="K162:M162"/>
    <mergeCell ref="P162:S162"/>
    <mergeCell ref="B171:D171"/>
    <mergeCell ref="I171:J171"/>
    <mergeCell ref="K171:M171"/>
    <mergeCell ref="P171:S171"/>
    <mergeCell ref="B172:D172"/>
    <mergeCell ref="I172:J172"/>
    <mergeCell ref="K172:M172"/>
    <mergeCell ref="P172:S172"/>
    <mergeCell ref="C169:D169"/>
    <mergeCell ref="I169:J169"/>
    <mergeCell ref="K169:M169"/>
    <mergeCell ref="P169:S169"/>
    <mergeCell ref="B170:D170"/>
    <mergeCell ref="I170:J170"/>
    <mergeCell ref="K170:M170"/>
    <mergeCell ref="P170:S170"/>
    <mergeCell ref="B167:D167"/>
    <mergeCell ref="I167:J167"/>
    <mergeCell ref="K167:M167"/>
    <mergeCell ref="P167:S167"/>
    <mergeCell ref="B168:D168"/>
    <mergeCell ref="I168:J168"/>
    <mergeCell ref="K168:M168"/>
    <mergeCell ref="P168:S168"/>
    <mergeCell ref="B177:D177"/>
    <mergeCell ref="I177:J177"/>
    <mergeCell ref="K177:M177"/>
    <mergeCell ref="P177:S177"/>
    <mergeCell ref="B178:D178"/>
    <mergeCell ref="I178:J178"/>
    <mergeCell ref="K178:M178"/>
    <mergeCell ref="P178:S178"/>
    <mergeCell ref="B175:D175"/>
    <mergeCell ref="I175:J175"/>
    <mergeCell ref="K175:M175"/>
    <mergeCell ref="P175:S175"/>
    <mergeCell ref="B176:D176"/>
    <mergeCell ref="I176:J176"/>
    <mergeCell ref="K176:M176"/>
    <mergeCell ref="P176:S176"/>
    <mergeCell ref="B173:D173"/>
    <mergeCell ref="I173:J173"/>
    <mergeCell ref="K173:M173"/>
    <mergeCell ref="P173:S173"/>
    <mergeCell ref="C174:D174"/>
    <mergeCell ref="I174:J174"/>
    <mergeCell ref="K174:M174"/>
    <mergeCell ref="P174:S174"/>
    <mergeCell ref="B183:D183"/>
    <mergeCell ref="I183:J183"/>
    <mergeCell ref="K183:M183"/>
    <mergeCell ref="P183:S183"/>
    <mergeCell ref="C184:D184"/>
    <mergeCell ref="I184:J184"/>
    <mergeCell ref="K184:M184"/>
    <mergeCell ref="P184:S184"/>
    <mergeCell ref="B181:D181"/>
    <mergeCell ref="I181:J181"/>
    <mergeCell ref="K181:M181"/>
    <mergeCell ref="P181:S181"/>
    <mergeCell ref="B182:D182"/>
    <mergeCell ref="I182:J182"/>
    <mergeCell ref="K182:M182"/>
    <mergeCell ref="P182:S182"/>
    <mergeCell ref="C179:D179"/>
    <mergeCell ref="I179:J179"/>
    <mergeCell ref="K179:M179"/>
    <mergeCell ref="P179:S179"/>
    <mergeCell ref="B180:D180"/>
    <mergeCell ref="I180:J180"/>
    <mergeCell ref="K180:M180"/>
    <mergeCell ref="P180:S180"/>
    <mergeCell ref="C189:D189"/>
    <mergeCell ref="I189:J189"/>
    <mergeCell ref="K189:M189"/>
    <mergeCell ref="P189:S189"/>
    <mergeCell ref="B190:D190"/>
    <mergeCell ref="I190:J190"/>
    <mergeCell ref="K190:M190"/>
    <mergeCell ref="P190:S190"/>
    <mergeCell ref="B187:D187"/>
    <mergeCell ref="I187:J187"/>
    <mergeCell ref="K187:M187"/>
    <mergeCell ref="P187:S187"/>
    <mergeCell ref="B188:D188"/>
    <mergeCell ref="I188:J188"/>
    <mergeCell ref="K188:M188"/>
    <mergeCell ref="P188:S188"/>
    <mergeCell ref="B185:D185"/>
    <mergeCell ref="I185:J185"/>
    <mergeCell ref="K185:M185"/>
    <mergeCell ref="P185:S185"/>
    <mergeCell ref="B186:D186"/>
    <mergeCell ref="I186:J186"/>
    <mergeCell ref="K186:M186"/>
    <mergeCell ref="P186:S186"/>
    <mergeCell ref="B195:D195"/>
    <mergeCell ref="I195:J195"/>
    <mergeCell ref="K195:M195"/>
    <mergeCell ref="P195:S195"/>
    <mergeCell ref="B196:D196"/>
    <mergeCell ref="I196:J196"/>
    <mergeCell ref="K196:M196"/>
    <mergeCell ref="P196:S196"/>
    <mergeCell ref="B193:D193"/>
    <mergeCell ref="I193:J193"/>
    <mergeCell ref="K193:M193"/>
    <mergeCell ref="P193:S193"/>
    <mergeCell ref="C194:D194"/>
    <mergeCell ref="I194:J194"/>
    <mergeCell ref="K194:M194"/>
    <mergeCell ref="P194:S194"/>
    <mergeCell ref="B191:D191"/>
    <mergeCell ref="I191:J191"/>
    <mergeCell ref="K191:M191"/>
    <mergeCell ref="P191:S191"/>
    <mergeCell ref="B192:D192"/>
    <mergeCell ref="I192:J192"/>
    <mergeCell ref="K192:M192"/>
    <mergeCell ref="P192:S192"/>
    <mergeCell ref="B201:D201"/>
    <mergeCell ref="I201:J201"/>
    <mergeCell ref="K201:M201"/>
    <mergeCell ref="P201:S201"/>
    <mergeCell ref="B202:D202"/>
    <mergeCell ref="I202:J202"/>
    <mergeCell ref="K202:M202"/>
    <mergeCell ref="P202:S202"/>
    <mergeCell ref="C199:D199"/>
    <mergeCell ref="I199:J199"/>
    <mergeCell ref="K199:M199"/>
    <mergeCell ref="P199:S199"/>
    <mergeCell ref="B200:D200"/>
    <mergeCell ref="I200:J200"/>
    <mergeCell ref="K200:M200"/>
    <mergeCell ref="P200:S200"/>
    <mergeCell ref="B197:D197"/>
    <mergeCell ref="I197:J197"/>
    <mergeCell ref="K197:M197"/>
    <mergeCell ref="P197:S197"/>
    <mergeCell ref="B198:D198"/>
    <mergeCell ref="I198:J198"/>
    <mergeCell ref="K198:M198"/>
    <mergeCell ref="P198:S198"/>
    <mergeCell ref="B207:D207"/>
    <mergeCell ref="I207:J207"/>
    <mergeCell ref="K207:M207"/>
    <mergeCell ref="P207:S207"/>
    <mergeCell ref="B208:D208"/>
    <mergeCell ref="I208:J208"/>
    <mergeCell ref="K208:M208"/>
    <mergeCell ref="P208:S208"/>
    <mergeCell ref="B205:D205"/>
    <mergeCell ref="I205:J205"/>
    <mergeCell ref="K205:M205"/>
    <mergeCell ref="P205:S205"/>
    <mergeCell ref="B206:D206"/>
    <mergeCell ref="I206:J206"/>
    <mergeCell ref="K206:M206"/>
    <mergeCell ref="P206:S206"/>
    <mergeCell ref="B203:D203"/>
    <mergeCell ref="I203:J203"/>
    <mergeCell ref="K203:M203"/>
    <mergeCell ref="P203:S203"/>
    <mergeCell ref="C204:D204"/>
    <mergeCell ref="I204:J204"/>
    <mergeCell ref="K204:M204"/>
    <mergeCell ref="P204:S204"/>
    <mergeCell ref="B213:D213"/>
    <mergeCell ref="I213:J213"/>
    <mergeCell ref="K213:M213"/>
    <mergeCell ref="P213:S213"/>
    <mergeCell ref="C214:D214"/>
    <mergeCell ref="I214:J214"/>
    <mergeCell ref="K214:M214"/>
    <mergeCell ref="P214:S214"/>
    <mergeCell ref="B211:D211"/>
    <mergeCell ref="I211:J211"/>
    <mergeCell ref="K211:M211"/>
    <mergeCell ref="P211:S211"/>
    <mergeCell ref="B212:D212"/>
    <mergeCell ref="I212:J212"/>
    <mergeCell ref="K212:M212"/>
    <mergeCell ref="P212:S212"/>
    <mergeCell ref="C209:D209"/>
    <mergeCell ref="I209:J209"/>
    <mergeCell ref="K209:M209"/>
    <mergeCell ref="P209:S209"/>
    <mergeCell ref="B210:D210"/>
    <mergeCell ref="I210:J210"/>
    <mergeCell ref="K210:M210"/>
    <mergeCell ref="P210:S210"/>
    <mergeCell ref="C219:D219"/>
    <mergeCell ref="I219:J219"/>
    <mergeCell ref="K219:M219"/>
    <mergeCell ref="P219:S219"/>
    <mergeCell ref="B220:D220"/>
    <mergeCell ref="I220:J220"/>
    <mergeCell ref="K220:M220"/>
    <mergeCell ref="P220:S220"/>
    <mergeCell ref="B217:D217"/>
    <mergeCell ref="I217:J217"/>
    <mergeCell ref="K217:M217"/>
    <mergeCell ref="P217:S217"/>
    <mergeCell ref="B218:D218"/>
    <mergeCell ref="I218:J218"/>
    <mergeCell ref="K218:M218"/>
    <mergeCell ref="P218:S218"/>
    <mergeCell ref="B215:D215"/>
    <mergeCell ref="I215:J215"/>
    <mergeCell ref="K215:M215"/>
    <mergeCell ref="P215:S215"/>
    <mergeCell ref="B216:D216"/>
    <mergeCell ref="I216:J216"/>
    <mergeCell ref="K216:M216"/>
    <mergeCell ref="P216:S216"/>
    <mergeCell ref="B225:D225"/>
    <mergeCell ref="I225:J225"/>
    <mergeCell ref="K225:M225"/>
    <mergeCell ref="P225:S225"/>
    <mergeCell ref="B226:D226"/>
    <mergeCell ref="I226:J226"/>
    <mergeCell ref="K226:M226"/>
    <mergeCell ref="P226:S226"/>
    <mergeCell ref="B223:D223"/>
    <mergeCell ref="I223:J223"/>
    <mergeCell ref="K223:M223"/>
    <mergeCell ref="P223:S223"/>
    <mergeCell ref="C224:D224"/>
    <mergeCell ref="I224:J224"/>
    <mergeCell ref="K224:M224"/>
    <mergeCell ref="P224:S224"/>
    <mergeCell ref="B221:D221"/>
    <mergeCell ref="I221:J221"/>
    <mergeCell ref="K221:M221"/>
    <mergeCell ref="P221:S221"/>
    <mergeCell ref="B222:D222"/>
    <mergeCell ref="I222:J222"/>
    <mergeCell ref="K222:M222"/>
    <mergeCell ref="P222:S222"/>
    <mergeCell ref="B231:D231"/>
    <mergeCell ref="I231:J231"/>
    <mergeCell ref="K231:M231"/>
    <mergeCell ref="P231:S231"/>
    <mergeCell ref="B232:D232"/>
    <mergeCell ref="I232:J232"/>
    <mergeCell ref="K232:M232"/>
    <mergeCell ref="P232:S232"/>
    <mergeCell ref="C229:D229"/>
    <mergeCell ref="I229:J229"/>
    <mergeCell ref="K229:M229"/>
    <mergeCell ref="P229:S229"/>
    <mergeCell ref="B230:D230"/>
    <mergeCell ref="I230:J230"/>
    <mergeCell ref="K230:M230"/>
    <mergeCell ref="P230:S230"/>
    <mergeCell ref="B227:D227"/>
    <mergeCell ref="I227:J227"/>
    <mergeCell ref="K227:M227"/>
    <mergeCell ref="P227:S227"/>
    <mergeCell ref="B228:D228"/>
    <mergeCell ref="I228:J228"/>
    <mergeCell ref="K228:M228"/>
    <mergeCell ref="P228:S228"/>
    <mergeCell ref="B237:D237"/>
    <mergeCell ref="I237:J237"/>
    <mergeCell ref="K237:M237"/>
    <mergeCell ref="P237:S237"/>
    <mergeCell ref="B238:D238"/>
    <mergeCell ref="I238:J238"/>
    <mergeCell ref="K238:M238"/>
    <mergeCell ref="P238:S238"/>
    <mergeCell ref="B235:D235"/>
    <mergeCell ref="I235:J235"/>
    <mergeCell ref="K235:M235"/>
    <mergeCell ref="P235:S235"/>
    <mergeCell ref="B236:D236"/>
    <mergeCell ref="I236:J236"/>
    <mergeCell ref="K236:M236"/>
    <mergeCell ref="P236:S236"/>
    <mergeCell ref="B233:D233"/>
    <mergeCell ref="I233:J233"/>
    <mergeCell ref="K233:M233"/>
    <mergeCell ref="P233:S233"/>
    <mergeCell ref="C234:D234"/>
    <mergeCell ref="I234:J234"/>
    <mergeCell ref="K234:M234"/>
    <mergeCell ref="P234:S234"/>
    <mergeCell ref="B243:D243"/>
    <mergeCell ref="I243:J243"/>
    <mergeCell ref="K243:M243"/>
    <mergeCell ref="P243:S243"/>
    <mergeCell ref="C244:D244"/>
    <mergeCell ref="I244:J244"/>
    <mergeCell ref="K244:M244"/>
    <mergeCell ref="P244:S244"/>
    <mergeCell ref="B241:D241"/>
    <mergeCell ref="I241:J241"/>
    <mergeCell ref="K241:M241"/>
    <mergeCell ref="P241:S241"/>
    <mergeCell ref="B242:D242"/>
    <mergeCell ref="I242:J242"/>
    <mergeCell ref="K242:M242"/>
    <mergeCell ref="P242:S242"/>
    <mergeCell ref="C239:D239"/>
    <mergeCell ref="I239:J239"/>
    <mergeCell ref="K239:M239"/>
    <mergeCell ref="P239:S239"/>
    <mergeCell ref="B240:D240"/>
    <mergeCell ref="I240:J240"/>
    <mergeCell ref="K240:M240"/>
    <mergeCell ref="P240:S240"/>
    <mergeCell ref="C249:D249"/>
    <mergeCell ref="I249:J249"/>
    <mergeCell ref="K249:M249"/>
    <mergeCell ref="P249:S249"/>
    <mergeCell ref="B250:D250"/>
    <mergeCell ref="I250:J250"/>
    <mergeCell ref="K250:M250"/>
    <mergeCell ref="P250:S250"/>
    <mergeCell ref="B247:D247"/>
    <mergeCell ref="I247:J247"/>
    <mergeCell ref="K247:M247"/>
    <mergeCell ref="P247:S247"/>
    <mergeCell ref="B248:D248"/>
    <mergeCell ref="I248:J248"/>
    <mergeCell ref="K248:M248"/>
    <mergeCell ref="P248:S248"/>
    <mergeCell ref="B245:D245"/>
    <mergeCell ref="I245:J245"/>
    <mergeCell ref="K245:M245"/>
    <mergeCell ref="P245:S245"/>
    <mergeCell ref="B246:D246"/>
    <mergeCell ref="I246:J246"/>
    <mergeCell ref="K246:M246"/>
    <mergeCell ref="P246:S246"/>
    <mergeCell ref="B255:D255"/>
    <mergeCell ref="I255:J255"/>
    <mergeCell ref="K255:M255"/>
    <mergeCell ref="P255:S255"/>
    <mergeCell ref="B256:D256"/>
    <mergeCell ref="I256:J256"/>
    <mergeCell ref="K256:M256"/>
    <mergeCell ref="P256:S256"/>
    <mergeCell ref="B253:D253"/>
    <mergeCell ref="I253:J253"/>
    <mergeCell ref="K253:M253"/>
    <mergeCell ref="P253:S253"/>
    <mergeCell ref="C254:D254"/>
    <mergeCell ref="I254:J254"/>
    <mergeCell ref="K254:M254"/>
    <mergeCell ref="P254:S254"/>
    <mergeCell ref="B251:D251"/>
    <mergeCell ref="I251:J251"/>
    <mergeCell ref="K251:M251"/>
    <mergeCell ref="P251:S251"/>
    <mergeCell ref="B252:D252"/>
    <mergeCell ref="I252:J252"/>
    <mergeCell ref="K252:M252"/>
    <mergeCell ref="P252:S252"/>
    <mergeCell ref="B261:D261"/>
    <mergeCell ref="I261:J261"/>
    <mergeCell ref="K261:M261"/>
    <mergeCell ref="P261:S261"/>
    <mergeCell ref="B262:D262"/>
    <mergeCell ref="I262:J262"/>
    <mergeCell ref="K262:M262"/>
    <mergeCell ref="P262:S262"/>
    <mergeCell ref="C259:D259"/>
    <mergeCell ref="I259:J259"/>
    <mergeCell ref="K259:M259"/>
    <mergeCell ref="P259:S259"/>
    <mergeCell ref="B260:D260"/>
    <mergeCell ref="I260:J260"/>
    <mergeCell ref="K260:M260"/>
    <mergeCell ref="P260:S260"/>
    <mergeCell ref="B257:D257"/>
    <mergeCell ref="I257:J257"/>
    <mergeCell ref="K257:M257"/>
    <mergeCell ref="P257:S257"/>
    <mergeCell ref="B258:D258"/>
    <mergeCell ref="I258:J258"/>
    <mergeCell ref="K258:M258"/>
    <mergeCell ref="P258:S258"/>
    <mergeCell ref="B267:D267"/>
    <mergeCell ref="I267:J267"/>
    <mergeCell ref="K267:M267"/>
    <mergeCell ref="P267:S267"/>
    <mergeCell ref="B268:D268"/>
    <mergeCell ref="I268:J268"/>
    <mergeCell ref="K268:M268"/>
    <mergeCell ref="P268:S268"/>
    <mergeCell ref="B265:D265"/>
    <mergeCell ref="I265:J265"/>
    <mergeCell ref="K265:M265"/>
    <mergeCell ref="P265:S265"/>
    <mergeCell ref="B266:D266"/>
    <mergeCell ref="I266:J266"/>
    <mergeCell ref="K266:M266"/>
    <mergeCell ref="P266:S266"/>
    <mergeCell ref="B263:D263"/>
    <mergeCell ref="I263:J263"/>
    <mergeCell ref="K263:M263"/>
    <mergeCell ref="P263:S263"/>
    <mergeCell ref="C264:D264"/>
    <mergeCell ref="I264:J264"/>
    <mergeCell ref="K264:M264"/>
    <mergeCell ref="P264:S264"/>
    <mergeCell ref="B273:D273"/>
    <mergeCell ref="I273:J273"/>
    <mergeCell ref="K273:M273"/>
    <mergeCell ref="P273:S273"/>
    <mergeCell ref="C274:D274"/>
    <mergeCell ref="I274:J274"/>
    <mergeCell ref="K274:M274"/>
    <mergeCell ref="P274:S274"/>
    <mergeCell ref="B271:D271"/>
    <mergeCell ref="I271:J271"/>
    <mergeCell ref="K271:M271"/>
    <mergeCell ref="P271:S271"/>
    <mergeCell ref="B272:D272"/>
    <mergeCell ref="I272:J272"/>
    <mergeCell ref="K272:M272"/>
    <mergeCell ref="P272:S272"/>
    <mergeCell ref="C269:D269"/>
    <mergeCell ref="I269:J269"/>
    <mergeCell ref="K269:M269"/>
    <mergeCell ref="P269:S269"/>
    <mergeCell ref="B270:D270"/>
    <mergeCell ref="I270:J270"/>
    <mergeCell ref="K270:M270"/>
    <mergeCell ref="P270:S270"/>
    <mergeCell ref="C279:D279"/>
    <mergeCell ref="I279:J279"/>
    <mergeCell ref="K279:M279"/>
    <mergeCell ref="P279:S279"/>
    <mergeCell ref="B280:D280"/>
    <mergeCell ref="I280:J280"/>
    <mergeCell ref="K280:M280"/>
    <mergeCell ref="P280:S280"/>
    <mergeCell ref="B277:D277"/>
    <mergeCell ref="I277:J277"/>
    <mergeCell ref="K277:M277"/>
    <mergeCell ref="P277:S277"/>
    <mergeCell ref="B278:D278"/>
    <mergeCell ref="I278:J278"/>
    <mergeCell ref="K278:M278"/>
    <mergeCell ref="P278:S278"/>
    <mergeCell ref="B275:D275"/>
    <mergeCell ref="I275:J275"/>
    <mergeCell ref="K275:M275"/>
    <mergeCell ref="P275:S275"/>
    <mergeCell ref="B276:D276"/>
    <mergeCell ref="I276:J276"/>
    <mergeCell ref="K276:M276"/>
    <mergeCell ref="P276:S276"/>
    <mergeCell ref="K287:M287"/>
    <mergeCell ref="P287:S287"/>
    <mergeCell ref="B288:D288"/>
    <mergeCell ref="I288:J288"/>
    <mergeCell ref="K288:M288"/>
    <mergeCell ref="P288:S288"/>
    <mergeCell ref="B283:D283"/>
    <mergeCell ref="I283:J283"/>
    <mergeCell ref="K283:M283"/>
    <mergeCell ref="P283:S283"/>
    <mergeCell ref="B284:D284"/>
    <mergeCell ref="I284:J284"/>
    <mergeCell ref="K284:M284"/>
    <mergeCell ref="P284:S284"/>
    <mergeCell ref="B281:D281"/>
    <mergeCell ref="I281:J281"/>
    <mergeCell ref="K281:M281"/>
    <mergeCell ref="P281:S281"/>
    <mergeCell ref="B282:D282"/>
    <mergeCell ref="I282:J282"/>
    <mergeCell ref="K282:M282"/>
    <mergeCell ref="P282:S282"/>
    <mergeCell ref="B285:D285"/>
    <mergeCell ref="I285:J285"/>
    <mergeCell ref="K285:M285"/>
    <mergeCell ref="P285:S285"/>
    <mergeCell ref="B286:D286"/>
    <mergeCell ref="I286:J286"/>
    <mergeCell ref="K286:M286"/>
    <mergeCell ref="P286:S286"/>
    <mergeCell ref="B287:D287"/>
    <mergeCell ref="I287:J287"/>
  </mergeCells>
  <pageMargins left="0.7" right="0.45" top="0.5" bottom="0.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zoomScale="70" zoomScaleNormal="70" workbookViewId="0">
      <pane xSplit="2" ySplit="7" topLeftCell="H8" activePane="bottomRight" state="frozen"/>
      <selection pane="topRight" activeCell="C1" sqref="C1"/>
      <selection pane="bottomLeft" activeCell="A7" sqref="A7"/>
      <selection pane="bottomRight" activeCell="R13" sqref="R13"/>
    </sheetView>
  </sheetViews>
  <sheetFormatPr defaultColWidth="8.85546875" defaultRowHeight="18.75" x14ac:dyDescent="0.3"/>
  <cols>
    <col min="1" max="1" width="5.140625" style="1" bestFit="1" customWidth="1"/>
    <col min="2" max="2" width="38.7109375" style="1" customWidth="1"/>
    <col min="3" max="8" width="8.85546875" style="1"/>
    <col min="9" max="9" width="15.28515625" style="1" customWidth="1"/>
    <col min="10" max="10" width="10.5703125" style="1" bestFit="1" customWidth="1"/>
    <col min="11" max="11" width="9" style="1" bestFit="1" customWidth="1"/>
    <col min="12" max="14" width="9" style="7" bestFit="1" customWidth="1"/>
    <col min="15" max="15" width="9.140625" style="7" bestFit="1" customWidth="1"/>
    <col min="16" max="16" width="9" style="7" bestFit="1" customWidth="1"/>
    <col min="17" max="17" width="14.28515625" style="7" customWidth="1"/>
    <col min="18" max="26" width="8.85546875" style="7"/>
    <col min="27" max="27" width="37" style="7" customWidth="1"/>
    <col min="28" max="16384" width="8.85546875" style="7"/>
  </cols>
  <sheetData>
    <row r="1" spans="1:27" s="1" customFormat="1" ht="18.75" customHeight="1" x14ac:dyDescent="0.3">
      <c r="A1" s="56" t="s">
        <v>44</v>
      </c>
      <c r="B1" s="56"/>
      <c r="C1" s="56"/>
      <c r="D1" s="56"/>
      <c r="E1" s="56"/>
      <c r="F1" s="56"/>
      <c r="Y1" s="65" t="s">
        <v>40</v>
      </c>
      <c r="Z1" s="65"/>
      <c r="AA1" s="65"/>
    </row>
    <row r="2" spans="1:27" s="1" customFormat="1" ht="22.5" customHeight="1" x14ac:dyDescent="0.3">
      <c r="A2" s="56" t="s">
        <v>45</v>
      </c>
      <c r="B2" s="56"/>
      <c r="C2" s="56"/>
      <c r="D2" s="56"/>
      <c r="E2" s="56"/>
      <c r="F2" s="56"/>
      <c r="Y2" s="14"/>
      <c r="Z2" s="14"/>
      <c r="AA2" s="14"/>
    </row>
    <row r="3" spans="1:27" s="1" customFormat="1" ht="18" customHeight="1" x14ac:dyDescent="0.3">
      <c r="A3" s="124" t="s">
        <v>18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27" s="1" customFormat="1" ht="18" customHeight="1" x14ac:dyDescent="0.3">
      <c r="A4" s="123" t="s">
        <v>42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</row>
    <row r="5" spans="1:27" ht="20.45" customHeight="1" x14ac:dyDescent="0.3">
      <c r="A5" s="122" t="s">
        <v>37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</row>
    <row r="6" spans="1:27" s="8" customFormat="1" ht="37.15" customHeight="1" x14ac:dyDescent="0.25">
      <c r="A6" s="121" t="s">
        <v>1</v>
      </c>
      <c r="B6" s="121" t="s">
        <v>19</v>
      </c>
      <c r="C6" s="121" t="s">
        <v>20</v>
      </c>
      <c r="D6" s="121"/>
      <c r="E6" s="121"/>
      <c r="F6" s="121"/>
      <c r="G6" s="121" t="s">
        <v>22</v>
      </c>
      <c r="H6" s="121"/>
      <c r="I6" s="121"/>
      <c r="J6" s="121"/>
      <c r="K6" s="121" t="s">
        <v>23</v>
      </c>
      <c r="L6" s="121"/>
      <c r="M6" s="121"/>
      <c r="N6" s="121"/>
      <c r="O6" s="125" t="s">
        <v>24</v>
      </c>
      <c r="P6" s="125"/>
      <c r="Q6" s="125"/>
      <c r="R6" s="125"/>
      <c r="S6" s="125" t="s">
        <v>25</v>
      </c>
      <c r="T6" s="125"/>
      <c r="U6" s="125"/>
      <c r="V6" s="125"/>
      <c r="W6" s="121" t="s">
        <v>26</v>
      </c>
      <c r="X6" s="121"/>
      <c r="Y6" s="121"/>
      <c r="Z6" s="121"/>
      <c r="AA6" s="125" t="s">
        <v>27</v>
      </c>
    </row>
    <row r="7" spans="1:27" s="8" customFormat="1" ht="56.25" x14ac:dyDescent="0.25">
      <c r="A7" s="121"/>
      <c r="B7" s="121"/>
      <c r="C7" s="4" t="s">
        <v>6</v>
      </c>
      <c r="D7" s="4" t="s">
        <v>7</v>
      </c>
      <c r="E7" s="4" t="s">
        <v>8</v>
      </c>
      <c r="F7" s="4" t="s">
        <v>21</v>
      </c>
      <c r="G7" s="4" t="s">
        <v>6</v>
      </c>
      <c r="H7" s="4" t="s">
        <v>7</v>
      </c>
      <c r="I7" s="4" t="s">
        <v>8</v>
      </c>
      <c r="J7" s="4" t="s">
        <v>21</v>
      </c>
      <c r="K7" s="4" t="s">
        <v>6</v>
      </c>
      <c r="L7" s="4" t="s">
        <v>7</v>
      </c>
      <c r="M7" s="4" t="s">
        <v>8</v>
      </c>
      <c r="N7" s="4" t="s">
        <v>21</v>
      </c>
      <c r="O7" s="4" t="s">
        <v>6</v>
      </c>
      <c r="P7" s="4" t="s">
        <v>7</v>
      </c>
      <c r="Q7" s="4" t="s">
        <v>8</v>
      </c>
      <c r="R7" s="4" t="s">
        <v>21</v>
      </c>
      <c r="S7" s="4" t="s">
        <v>6</v>
      </c>
      <c r="T7" s="4" t="s">
        <v>7</v>
      </c>
      <c r="U7" s="4" t="s">
        <v>8</v>
      </c>
      <c r="V7" s="4" t="s">
        <v>21</v>
      </c>
      <c r="W7" s="4" t="s">
        <v>6</v>
      </c>
      <c r="X7" s="4" t="s">
        <v>7</v>
      </c>
      <c r="Y7" s="4" t="s">
        <v>8</v>
      </c>
      <c r="Z7" s="4" t="s">
        <v>21</v>
      </c>
      <c r="AA7" s="125"/>
    </row>
    <row r="8" spans="1:27" s="25" customFormat="1" x14ac:dyDescent="0.3">
      <c r="A8" s="15">
        <v>1</v>
      </c>
      <c r="B8" s="51" t="s">
        <v>17</v>
      </c>
      <c r="C8" s="51"/>
      <c r="D8" s="51"/>
      <c r="E8" s="51"/>
      <c r="F8" s="51"/>
      <c r="G8" s="51"/>
      <c r="H8" s="51"/>
      <c r="I8" s="51"/>
      <c r="J8" s="51"/>
      <c r="K8" s="51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s="25" customFormat="1" x14ac:dyDescent="0.3">
      <c r="A9" s="15">
        <v>2</v>
      </c>
      <c r="B9" s="51" t="s">
        <v>10</v>
      </c>
      <c r="C9" s="51"/>
      <c r="D9" s="51"/>
      <c r="E9" s="51"/>
      <c r="F9" s="51"/>
      <c r="G9" s="51"/>
      <c r="H9" s="51"/>
      <c r="I9" s="51"/>
      <c r="J9" s="51"/>
      <c r="K9" s="51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25" customFormat="1" x14ac:dyDescent="0.3">
      <c r="A10" s="15">
        <v>3</v>
      </c>
      <c r="B10" s="51" t="s">
        <v>11</v>
      </c>
      <c r="C10" s="51"/>
      <c r="D10" s="51"/>
      <c r="E10" s="51"/>
      <c r="F10" s="51"/>
      <c r="G10" s="51"/>
      <c r="H10" s="51"/>
      <c r="I10" s="51"/>
      <c r="J10" s="51"/>
      <c r="K10" s="51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s="25" customFormat="1" ht="20.25" customHeight="1" x14ac:dyDescent="0.3">
      <c r="A11" s="15">
        <v>4</v>
      </c>
      <c r="B11" s="51" t="s">
        <v>12</v>
      </c>
      <c r="C11" s="51">
        <f>SUM(C12:C28)</f>
        <v>0</v>
      </c>
      <c r="D11" s="51">
        <f t="shared" ref="D11:Z11" si="0">SUM(D12:D28)</f>
        <v>0</v>
      </c>
      <c r="E11" s="51">
        <f t="shared" si="0"/>
        <v>0</v>
      </c>
      <c r="F11" s="51">
        <f t="shared" si="0"/>
        <v>0</v>
      </c>
      <c r="G11" s="51">
        <f t="shared" si="0"/>
        <v>243</v>
      </c>
      <c r="H11" s="51">
        <f t="shared" si="0"/>
        <v>0</v>
      </c>
      <c r="I11" s="55">
        <f t="shared" si="0"/>
        <v>1651641</v>
      </c>
      <c r="J11" s="55">
        <f t="shared" si="0"/>
        <v>475561</v>
      </c>
      <c r="K11" s="55">
        <f t="shared" si="0"/>
        <v>0</v>
      </c>
      <c r="L11" s="55">
        <f t="shared" si="0"/>
        <v>0</v>
      </c>
      <c r="M11" s="55">
        <f t="shared" si="0"/>
        <v>0</v>
      </c>
      <c r="N11" s="55">
        <f t="shared" si="0"/>
        <v>0</v>
      </c>
      <c r="O11" s="55">
        <f t="shared" si="0"/>
        <v>113</v>
      </c>
      <c r="P11" s="55">
        <f t="shared" si="0"/>
        <v>0</v>
      </c>
      <c r="Q11" s="55">
        <f t="shared" si="0"/>
        <v>1174722</v>
      </c>
      <c r="R11" s="51">
        <f t="shared" si="0"/>
        <v>0</v>
      </c>
      <c r="S11" s="51">
        <f t="shared" si="0"/>
        <v>0</v>
      </c>
      <c r="T11" s="51">
        <f t="shared" si="0"/>
        <v>0</v>
      </c>
      <c r="U11" s="51">
        <f t="shared" si="0"/>
        <v>0</v>
      </c>
      <c r="V11" s="51">
        <f t="shared" si="0"/>
        <v>0</v>
      </c>
      <c r="W11" s="51">
        <f t="shared" si="0"/>
        <v>0</v>
      </c>
      <c r="X11" s="51">
        <f t="shared" si="0"/>
        <v>0</v>
      </c>
      <c r="Y11" s="51">
        <f t="shared" si="0"/>
        <v>0</v>
      </c>
      <c r="Z11" s="51">
        <f t="shared" si="0"/>
        <v>0</v>
      </c>
      <c r="AA11" s="24"/>
    </row>
    <row r="12" spans="1:27" ht="20.25" customHeight="1" x14ac:dyDescent="0.3">
      <c r="A12" s="54" t="s">
        <v>125</v>
      </c>
      <c r="B12" s="6" t="s">
        <v>124</v>
      </c>
      <c r="C12" s="6"/>
      <c r="D12" s="6"/>
      <c r="E12" s="6"/>
      <c r="F12" s="6"/>
      <c r="G12" s="6">
        <v>2</v>
      </c>
      <c r="H12" s="6"/>
      <c r="I12" s="52">
        <v>15300</v>
      </c>
      <c r="J12" s="52">
        <v>7538</v>
      </c>
      <c r="K12" s="52"/>
      <c r="L12" s="29"/>
      <c r="M12" s="29"/>
      <c r="N12" s="29"/>
      <c r="O12" s="30">
        <v>1</v>
      </c>
      <c r="P12" s="30"/>
      <c r="Q12" s="30">
        <v>38434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20.25" customHeight="1" x14ac:dyDescent="0.3">
      <c r="A13" s="54" t="s">
        <v>125</v>
      </c>
      <c r="B13" s="6" t="s">
        <v>127</v>
      </c>
      <c r="C13" s="6"/>
      <c r="D13" s="6"/>
      <c r="E13" s="6"/>
      <c r="F13" s="6"/>
      <c r="G13" s="18">
        <v>1</v>
      </c>
      <c r="H13" s="18"/>
      <c r="I13" s="53">
        <v>10600</v>
      </c>
      <c r="J13" s="52"/>
      <c r="K13" s="52"/>
      <c r="L13" s="29"/>
      <c r="M13" s="29"/>
      <c r="N13" s="29"/>
      <c r="O13" s="29"/>
      <c r="P13" s="29"/>
      <c r="Q13" s="29"/>
      <c r="R13" s="11"/>
      <c r="S13" s="11"/>
      <c r="T13" s="11"/>
      <c r="U13" s="11"/>
      <c r="V13" s="11"/>
      <c r="W13" s="11"/>
      <c r="X13" s="11"/>
      <c r="Y13" s="11"/>
      <c r="Z13" s="11"/>
      <c r="AA13" s="20" t="s">
        <v>126</v>
      </c>
    </row>
    <row r="14" spans="1:27" ht="20.25" customHeight="1" x14ac:dyDescent="0.3">
      <c r="A14" s="54" t="s">
        <v>125</v>
      </c>
      <c r="B14" s="6" t="s">
        <v>131</v>
      </c>
      <c r="C14" s="6"/>
      <c r="D14" s="6"/>
      <c r="E14" s="6"/>
      <c r="F14" s="6"/>
      <c r="G14" s="6"/>
      <c r="H14" s="6"/>
      <c r="I14" s="52"/>
      <c r="J14" s="52"/>
      <c r="K14" s="52"/>
      <c r="L14" s="29"/>
      <c r="M14" s="29"/>
      <c r="N14" s="29"/>
      <c r="O14" s="29">
        <v>27</v>
      </c>
      <c r="P14" s="29"/>
      <c r="Q14" s="29">
        <v>93302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20.25" customHeight="1" x14ac:dyDescent="0.3">
      <c r="A15" s="54" t="s">
        <v>125</v>
      </c>
      <c r="B15" s="11" t="s">
        <v>133</v>
      </c>
      <c r="C15" s="6"/>
      <c r="D15" s="6"/>
      <c r="E15" s="6"/>
      <c r="F15" s="6"/>
      <c r="G15" s="6"/>
      <c r="H15" s="6"/>
      <c r="I15" s="52"/>
      <c r="J15" s="52"/>
      <c r="K15" s="52"/>
      <c r="L15" s="29"/>
      <c r="M15" s="29"/>
      <c r="N15" s="29"/>
      <c r="O15" s="29">
        <v>31</v>
      </c>
      <c r="P15" s="29"/>
      <c r="Q15" s="29">
        <v>294286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20.25" customHeight="1" x14ac:dyDescent="0.3">
      <c r="A16" s="54" t="s">
        <v>125</v>
      </c>
      <c r="B16" s="11" t="s">
        <v>136</v>
      </c>
      <c r="C16" s="6"/>
      <c r="D16" s="6"/>
      <c r="E16" s="6"/>
      <c r="F16" s="6"/>
      <c r="G16" s="6">
        <v>3</v>
      </c>
      <c r="H16" s="6"/>
      <c r="I16" s="52">
        <v>20340</v>
      </c>
      <c r="J16" s="52">
        <v>5490</v>
      </c>
      <c r="K16" s="52"/>
      <c r="L16" s="29"/>
      <c r="M16" s="29"/>
      <c r="N16" s="29"/>
      <c r="O16" s="29"/>
      <c r="P16" s="29"/>
      <c r="Q16" s="29"/>
      <c r="R16" s="11"/>
      <c r="S16" s="11"/>
      <c r="T16" s="11"/>
      <c r="U16" s="11"/>
      <c r="V16" s="11"/>
      <c r="W16" s="11"/>
      <c r="X16" s="11"/>
      <c r="Y16" s="11"/>
      <c r="Z16" s="11"/>
      <c r="AA16" s="20" t="s">
        <v>126</v>
      </c>
    </row>
    <row r="17" spans="1:27" ht="20.25" customHeight="1" x14ac:dyDescent="0.3">
      <c r="A17" s="54" t="s">
        <v>125</v>
      </c>
      <c r="B17" s="6" t="s">
        <v>138</v>
      </c>
      <c r="C17" s="6"/>
      <c r="D17" s="6"/>
      <c r="E17" s="6"/>
      <c r="F17" s="6"/>
      <c r="G17" s="6">
        <v>19</v>
      </c>
      <c r="H17" s="6"/>
      <c r="I17" s="52">
        <v>340756</v>
      </c>
      <c r="J17" s="52">
        <v>1300</v>
      </c>
      <c r="K17" s="52"/>
      <c r="L17" s="29"/>
      <c r="M17" s="29"/>
      <c r="N17" s="29"/>
      <c r="O17" s="29"/>
      <c r="P17" s="29"/>
      <c r="Q17" s="29"/>
      <c r="R17" s="11"/>
      <c r="S17" s="11"/>
      <c r="T17" s="11"/>
      <c r="U17" s="11"/>
      <c r="V17" s="11"/>
      <c r="W17" s="11"/>
      <c r="X17" s="11"/>
      <c r="Y17" s="11"/>
      <c r="Z17" s="11"/>
      <c r="AA17" s="20" t="s">
        <v>126</v>
      </c>
    </row>
    <row r="18" spans="1:27" ht="20.25" customHeight="1" x14ac:dyDescent="0.3">
      <c r="A18" s="54" t="s">
        <v>125</v>
      </c>
      <c r="B18" s="11" t="s">
        <v>143</v>
      </c>
      <c r="C18" s="6"/>
      <c r="D18" s="6"/>
      <c r="E18" s="6"/>
      <c r="F18" s="6"/>
      <c r="G18" s="6">
        <v>11</v>
      </c>
      <c r="H18" s="6"/>
      <c r="I18" s="52">
        <v>77600</v>
      </c>
      <c r="J18" s="52">
        <v>7120</v>
      </c>
      <c r="K18" s="52"/>
      <c r="L18" s="29"/>
      <c r="M18" s="29"/>
      <c r="N18" s="29"/>
      <c r="O18" s="29"/>
      <c r="P18" s="29"/>
      <c r="Q18" s="29"/>
      <c r="R18" s="11"/>
      <c r="S18" s="11"/>
      <c r="T18" s="11"/>
      <c r="U18" s="11"/>
      <c r="V18" s="11"/>
      <c r="W18" s="11"/>
      <c r="X18" s="11"/>
      <c r="Y18" s="11"/>
      <c r="Z18" s="11"/>
      <c r="AA18" s="20" t="s">
        <v>126</v>
      </c>
    </row>
    <row r="19" spans="1:27" ht="20.25" customHeight="1" x14ac:dyDescent="0.3">
      <c r="A19" s="54" t="s">
        <v>125</v>
      </c>
      <c r="B19" s="11" t="s">
        <v>144</v>
      </c>
      <c r="C19" s="6"/>
      <c r="D19" s="6"/>
      <c r="E19" s="6"/>
      <c r="F19" s="6"/>
      <c r="G19" s="6">
        <v>10</v>
      </c>
      <c r="H19" s="6"/>
      <c r="I19" s="52">
        <v>32981</v>
      </c>
      <c r="J19" s="52">
        <v>7305</v>
      </c>
      <c r="K19" s="52"/>
      <c r="L19" s="29"/>
      <c r="M19" s="29"/>
      <c r="N19" s="29"/>
      <c r="O19" s="29"/>
      <c r="P19" s="29"/>
      <c r="Q19" s="29"/>
      <c r="R19" s="11"/>
      <c r="S19" s="11"/>
      <c r="T19" s="11"/>
      <c r="U19" s="11"/>
      <c r="V19" s="11"/>
      <c r="W19" s="11"/>
      <c r="X19" s="11"/>
      <c r="Y19" s="11"/>
      <c r="Z19" s="11"/>
      <c r="AA19" s="20" t="s">
        <v>126</v>
      </c>
    </row>
    <row r="20" spans="1:27" ht="20.25" customHeight="1" x14ac:dyDescent="0.3">
      <c r="A20" s="54" t="s">
        <v>125</v>
      </c>
      <c r="B20" s="11" t="s">
        <v>145</v>
      </c>
      <c r="C20" s="6"/>
      <c r="D20" s="6"/>
      <c r="E20" s="6"/>
      <c r="F20" s="6"/>
      <c r="G20" s="6">
        <v>16</v>
      </c>
      <c r="H20" s="6"/>
      <c r="I20" s="52">
        <v>90283</v>
      </c>
      <c r="J20" s="52">
        <v>30416</v>
      </c>
      <c r="K20" s="52"/>
      <c r="L20" s="29"/>
      <c r="M20" s="29"/>
      <c r="N20" s="29"/>
      <c r="O20" s="29"/>
      <c r="P20" s="29"/>
      <c r="Q20" s="29"/>
      <c r="R20" s="11"/>
      <c r="S20" s="11"/>
      <c r="T20" s="11"/>
      <c r="U20" s="11"/>
      <c r="V20" s="11"/>
      <c r="W20" s="11"/>
      <c r="X20" s="11"/>
      <c r="Y20" s="11"/>
      <c r="Z20" s="11"/>
      <c r="AA20" s="20" t="s">
        <v>126</v>
      </c>
    </row>
    <row r="21" spans="1:27" ht="20.25" customHeight="1" x14ac:dyDescent="0.3">
      <c r="A21" s="54" t="s">
        <v>125</v>
      </c>
      <c r="B21" s="11" t="s">
        <v>147</v>
      </c>
      <c r="C21" s="6"/>
      <c r="D21" s="6"/>
      <c r="E21" s="6"/>
      <c r="F21" s="6"/>
      <c r="G21" s="6">
        <v>12</v>
      </c>
      <c r="H21" s="6"/>
      <c r="I21" s="52">
        <v>41930</v>
      </c>
      <c r="J21" s="52"/>
      <c r="K21" s="52"/>
      <c r="L21" s="29"/>
      <c r="M21" s="29"/>
      <c r="N21" s="29"/>
      <c r="O21" s="29"/>
      <c r="P21" s="29"/>
      <c r="Q21" s="29"/>
      <c r="R21" s="11"/>
      <c r="S21" s="11"/>
      <c r="T21" s="11"/>
      <c r="U21" s="11"/>
      <c r="V21" s="11"/>
      <c r="W21" s="11"/>
      <c r="X21" s="11"/>
      <c r="Y21" s="11"/>
      <c r="Z21" s="11"/>
      <c r="AA21" s="20" t="s">
        <v>126</v>
      </c>
    </row>
    <row r="22" spans="1:27" ht="20.25" customHeight="1" x14ac:dyDescent="0.3">
      <c r="A22" s="54" t="s">
        <v>125</v>
      </c>
      <c r="B22" s="11" t="s">
        <v>165</v>
      </c>
      <c r="C22" s="6"/>
      <c r="D22" s="6"/>
      <c r="E22" s="6"/>
      <c r="F22" s="6"/>
      <c r="G22" s="6">
        <v>41</v>
      </c>
      <c r="H22" s="6"/>
      <c r="I22" s="52">
        <v>148000</v>
      </c>
      <c r="J22" s="52">
        <v>80753</v>
      </c>
      <c r="K22" s="52"/>
      <c r="L22" s="29"/>
      <c r="M22" s="29"/>
      <c r="N22" s="29"/>
      <c r="O22" s="29"/>
      <c r="P22" s="29"/>
      <c r="Q22" s="29"/>
      <c r="R22" s="11"/>
      <c r="S22" s="11"/>
      <c r="T22" s="11"/>
      <c r="U22" s="11"/>
      <c r="V22" s="11"/>
      <c r="W22" s="11"/>
      <c r="X22" s="11"/>
      <c r="Y22" s="11"/>
      <c r="Z22" s="11"/>
      <c r="AA22" s="20" t="s">
        <v>126</v>
      </c>
    </row>
    <row r="23" spans="1:27" ht="20.25" customHeight="1" x14ac:dyDescent="0.3">
      <c r="A23" s="54" t="s">
        <v>125</v>
      </c>
      <c r="B23" s="11" t="s">
        <v>166</v>
      </c>
      <c r="C23" s="6"/>
      <c r="D23" s="6"/>
      <c r="E23" s="6"/>
      <c r="F23" s="6"/>
      <c r="G23" s="6">
        <v>22</v>
      </c>
      <c r="H23" s="6"/>
      <c r="I23" s="52">
        <v>298000</v>
      </c>
      <c r="J23" s="52">
        <v>218492</v>
      </c>
      <c r="K23" s="52"/>
      <c r="L23" s="29"/>
      <c r="M23" s="29"/>
      <c r="N23" s="29"/>
      <c r="O23" s="29"/>
      <c r="P23" s="29"/>
      <c r="Q23" s="29"/>
      <c r="R23" s="11"/>
      <c r="S23" s="11"/>
      <c r="T23" s="11"/>
      <c r="U23" s="11"/>
      <c r="V23" s="11"/>
      <c r="W23" s="11"/>
      <c r="X23" s="11"/>
      <c r="Y23" s="11"/>
      <c r="Z23" s="11"/>
      <c r="AA23" s="20" t="s">
        <v>126</v>
      </c>
    </row>
    <row r="24" spans="1:27" ht="20.25" customHeight="1" x14ac:dyDescent="0.3">
      <c r="A24" s="54" t="s">
        <v>125</v>
      </c>
      <c r="B24" s="11" t="s">
        <v>170</v>
      </c>
      <c r="C24" s="6"/>
      <c r="D24" s="6"/>
      <c r="E24" s="6"/>
      <c r="F24" s="6"/>
      <c r="G24" s="6">
        <v>14</v>
      </c>
      <c r="H24" s="6"/>
      <c r="I24" s="52">
        <v>115146</v>
      </c>
      <c r="J24" s="52">
        <v>45620</v>
      </c>
      <c r="K24" s="52"/>
      <c r="L24" s="29"/>
      <c r="M24" s="29"/>
      <c r="N24" s="29"/>
      <c r="O24" s="29"/>
      <c r="P24" s="29"/>
      <c r="Q24" s="29"/>
      <c r="R24" s="11"/>
      <c r="S24" s="11"/>
      <c r="T24" s="11"/>
      <c r="U24" s="11"/>
      <c r="V24" s="11"/>
      <c r="W24" s="11"/>
      <c r="X24" s="11"/>
      <c r="Y24" s="11"/>
      <c r="Z24" s="11"/>
      <c r="AA24" s="20" t="s">
        <v>126</v>
      </c>
    </row>
    <row r="25" spans="1:27" ht="20.25" customHeight="1" x14ac:dyDescent="0.3">
      <c r="A25" s="54" t="s">
        <v>125</v>
      </c>
      <c r="B25" s="6" t="s">
        <v>183</v>
      </c>
      <c r="C25" s="6"/>
      <c r="D25" s="6"/>
      <c r="E25" s="6"/>
      <c r="F25" s="6"/>
      <c r="G25" s="6">
        <v>16</v>
      </c>
      <c r="H25" s="6"/>
      <c r="I25" s="52">
        <v>118650</v>
      </c>
      <c r="J25" s="52">
        <v>15465</v>
      </c>
      <c r="K25" s="52"/>
      <c r="L25" s="29"/>
      <c r="M25" s="29"/>
      <c r="N25" s="29"/>
      <c r="O25" s="29"/>
      <c r="P25" s="29"/>
      <c r="Q25" s="29"/>
      <c r="R25" s="11"/>
      <c r="S25" s="11"/>
      <c r="T25" s="11"/>
      <c r="U25" s="11"/>
      <c r="V25" s="11"/>
      <c r="W25" s="11"/>
      <c r="X25" s="11"/>
      <c r="Y25" s="11"/>
      <c r="Z25" s="11"/>
      <c r="AA25" s="20" t="s">
        <v>126</v>
      </c>
    </row>
    <row r="26" spans="1:27" ht="20.25" customHeight="1" x14ac:dyDescent="0.3">
      <c r="A26" s="54" t="s">
        <v>125</v>
      </c>
      <c r="B26" s="11" t="s">
        <v>184</v>
      </c>
      <c r="C26" s="6"/>
      <c r="D26" s="6"/>
      <c r="E26" s="6"/>
      <c r="F26" s="6"/>
      <c r="G26" s="6">
        <v>46</v>
      </c>
      <c r="H26" s="6"/>
      <c r="I26" s="52">
        <v>223480</v>
      </c>
      <c r="J26" s="52">
        <v>11430</v>
      </c>
      <c r="K26" s="52"/>
      <c r="L26" s="29"/>
      <c r="M26" s="29"/>
      <c r="N26" s="29"/>
      <c r="O26" s="29"/>
      <c r="P26" s="29"/>
      <c r="Q26" s="29"/>
      <c r="R26" s="11"/>
      <c r="S26" s="11"/>
      <c r="T26" s="11"/>
      <c r="U26" s="11"/>
      <c r="V26" s="11"/>
      <c r="W26" s="11"/>
      <c r="X26" s="11"/>
      <c r="Y26" s="11"/>
      <c r="Z26" s="11"/>
      <c r="AA26" s="20" t="s">
        <v>126</v>
      </c>
    </row>
    <row r="27" spans="1:27" ht="20.25" customHeight="1" x14ac:dyDescent="0.3">
      <c r="A27" s="54" t="s">
        <v>125</v>
      </c>
      <c r="B27" s="11" t="s">
        <v>194</v>
      </c>
      <c r="C27" s="6"/>
      <c r="D27" s="6"/>
      <c r="E27" s="6"/>
      <c r="F27" s="6"/>
      <c r="G27" s="6">
        <v>30</v>
      </c>
      <c r="H27" s="6"/>
      <c r="I27" s="52">
        <v>118575</v>
      </c>
      <c r="J27" s="52">
        <v>44632</v>
      </c>
      <c r="K27" s="52"/>
      <c r="L27" s="29"/>
      <c r="M27" s="29"/>
      <c r="N27" s="29"/>
      <c r="O27" s="29"/>
      <c r="P27" s="29"/>
      <c r="Q27" s="29"/>
      <c r="R27" s="11"/>
      <c r="S27" s="11"/>
      <c r="T27" s="11"/>
      <c r="U27" s="11"/>
      <c r="V27" s="11"/>
      <c r="W27" s="11"/>
      <c r="X27" s="11"/>
      <c r="Y27" s="11"/>
      <c r="Z27" s="11"/>
      <c r="AA27" s="20" t="s">
        <v>126</v>
      </c>
    </row>
    <row r="28" spans="1:27" ht="20.25" customHeight="1" x14ac:dyDescent="0.3">
      <c r="A28" s="54" t="s">
        <v>125</v>
      </c>
      <c r="B28" s="6" t="s">
        <v>197</v>
      </c>
      <c r="C28" s="6"/>
      <c r="D28" s="6"/>
      <c r="E28" s="6"/>
      <c r="F28" s="6"/>
      <c r="G28" s="6"/>
      <c r="H28" s="6"/>
      <c r="I28" s="52"/>
      <c r="J28" s="52"/>
      <c r="K28" s="52"/>
      <c r="L28" s="29"/>
      <c r="M28" s="29"/>
      <c r="N28" s="29"/>
      <c r="O28" s="29">
        <v>54</v>
      </c>
      <c r="P28" s="29"/>
      <c r="Q28" s="29">
        <v>748700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</row>
  </sheetData>
  <mergeCells count="15">
    <mergeCell ref="Y1:AA1"/>
    <mergeCell ref="A2:F2"/>
    <mergeCell ref="A1:F1"/>
    <mergeCell ref="A3:AA3"/>
    <mergeCell ref="O6:R6"/>
    <mergeCell ref="S6:V6"/>
    <mergeCell ref="W6:Z6"/>
    <mergeCell ref="AA6:AA7"/>
    <mergeCell ref="A6:A7"/>
    <mergeCell ref="B6:B7"/>
    <mergeCell ref="C6:F6"/>
    <mergeCell ref="G6:J6"/>
    <mergeCell ref="K6:N6"/>
    <mergeCell ref="A5:AA5"/>
    <mergeCell ref="A4:AA4"/>
  </mergeCells>
  <pageMargins left="0.70866141732283505" right="0.70866141732283505" top="0.74803149606299202" bottom="0.74803149606299202" header="0.31496062992126" footer="0.31496062992126"/>
  <pageSetup paperSize="9"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"/>
  <sheetViews>
    <sheetView workbookViewId="0">
      <selection activeCell="C14" sqref="C14"/>
    </sheetView>
  </sheetViews>
  <sheetFormatPr defaultColWidth="8.85546875" defaultRowHeight="18.75" x14ac:dyDescent="0.3"/>
  <cols>
    <col min="1" max="1" width="5.140625" style="7" bestFit="1" customWidth="1"/>
    <col min="2" max="2" width="16.42578125" style="7" customWidth="1"/>
    <col min="3" max="5" width="10.5703125" style="7" customWidth="1"/>
    <col min="6" max="6" width="13.140625" style="7" customWidth="1"/>
    <col min="7" max="9" width="10.5703125" style="7" customWidth="1"/>
    <col min="10" max="10" width="13.140625" style="7" customWidth="1"/>
    <col min="11" max="13" width="10.5703125" style="7" customWidth="1"/>
    <col min="14" max="14" width="13.140625" style="7" customWidth="1"/>
    <col min="15" max="16384" width="8.85546875" style="7"/>
  </cols>
  <sheetData>
    <row r="1" spans="1:27" x14ac:dyDescent="0.3">
      <c r="A1" s="56" t="s">
        <v>44</v>
      </c>
      <c r="B1" s="56"/>
      <c r="C1" s="56"/>
      <c r="D1" s="56"/>
      <c r="E1" s="56"/>
      <c r="F1" s="56"/>
    </row>
    <row r="2" spans="1:27" x14ac:dyDescent="0.3">
      <c r="A2" s="56" t="s">
        <v>45</v>
      </c>
      <c r="B2" s="56"/>
      <c r="C2" s="56"/>
      <c r="D2" s="56"/>
      <c r="E2" s="56"/>
      <c r="F2" s="56"/>
    </row>
    <row r="3" spans="1:27" s="1" customFormat="1" ht="18.75" customHeight="1" x14ac:dyDescent="0.3">
      <c r="A3" s="126"/>
      <c r="B3" s="126"/>
      <c r="L3" s="127" t="s">
        <v>41</v>
      </c>
      <c r="M3" s="127"/>
      <c r="N3" s="127"/>
    </row>
    <row r="4" spans="1:27" s="1" customFormat="1" ht="18" customHeight="1" x14ac:dyDescent="0.3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1" customFormat="1" ht="18" customHeight="1" x14ac:dyDescent="0.3">
      <c r="A5" s="123" t="s">
        <v>42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0.45" customHeight="1" x14ac:dyDescent="0.3">
      <c r="A6" s="122" t="s">
        <v>29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27" s="8" customFormat="1" x14ac:dyDescent="0.25">
      <c r="A7" s="125" t="s">
        <v>1</v>
      </c>
      <c r="B7" s="125" t="s">
        <v>30</v>
      </c>
      <c r="C7" s="125" t="s">
        <v>31</v>
      </c>
      <c r="D7" s="125"/>
      <c r="E7" s="125"/>
      <c r="F7" s="125"/>
      <c r="G7" s="125" t="s">
        <v>34</v>
      </c>
      <c r="H7" s="125"/>
      <c r="I7" s="125"/>
      <c r="J7" s="125"/>
      <c r="K7" s="125" t="s">
        <v>35</v>
      </c>
      <c r="L7" s="125"/>
      <c r="M7" s="125"/>
      <c r="N7" s="125"/>
    </row>
    <row r="8" spans="1:27" s="8" customFormat="1" ht="131.25" x14ac:dyDescent="0.25">
      <c r="A8" s="125"/>
      <c r="B8" s="125"/>
      <c r="C8" s="4" t="s">
        <v>32</v>
      </c>
      <c r="D8" s="4" t="s">
        <v>8</v>
      </c>
      <c r="E8" s="4" t="s">
        <v>21</v>
      </c>
      <c r="F8" s="4" t="s">
        <v>33</v>
      </c>
      <c r="G8" s="4" t="s">
        <v>32</v>
      </c>
      <c r="H8" s="4" t="s">
        <v>8</v>
      </c>
      <c r="I8" s="4" t="s">
        <v>21</v>
      </c>
      <c r="J8" s="4" t="s">
        <v>33</v>
      </c>
      <c r="K8" s="4" t="s">
        <v>32</v>
      </c>
      <c r="L8" s="4" t="s">
        <v>8</v>
      </c>
      <c r="M8" s="4" t="s">
        <v>21</v>
      </c>
      <c r="N8" s="4" t="s">
        <v>33</v>
      </c>
    </row>
    <row r="9" spans="1:27" ht="37.5" x14ac:dyDescent="0.3">
      <c r="A9" s="5">
        <v>1</v>
      </c>
      <c r="B9" s="6" t="s">
        <v>17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27" x14ac:dyDescent="0.3">
      <c r="A10" s="5">
        <v>2</v>
      </c>
      <c r="B10" s="6" t="s">
        <v>10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27" x14ac:dyDescent="0.3">
      <c r="A11" s="5">
        <v>3</v>
      </c>
      <c r="B11" s="6" t="s">
        <v>11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27" ht="37.5" x14ac:dyDescent="0.3">
      <c r="A12" s="5">
        <v>4</v>
      </c>
      <c r="B12" s="6" t="s">
        <v>12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</sheetData>
  <mergeCells count="12">
    <mergeCell ref="C7:F7"/>
    <mergeCell ref="G7:J7"/>
    <mergeCell ref="K7:N7"/>
    <mergeCell ref="A7:A8"/>
    <mergeCell ref="B7:B8"/>
    <mergeCell ref="A1:F1"/>
    <mergeCell ref="A2:F2"/>
    <mergeCell ref="A5:N5"/>
    <mergeCell ref="A6:N6"/>
    <mergeCell ref="A3:B3"/>
    <mergeCell ref="A4:N4"/>
    <mergeCell ref="L3:N3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10a</vt:lpstr>
      <vt:lpstr>10b</vt:lpstr>
      <vt:lpstr>10c</vt:lpstr>
      <vt:lpstr>10d</vt:lpstr>
      <vt:lpstr>'10a'!Print_Area</vt:lpstr>
      <vt:lpstr>'10d'!Print_Area</vt:lpstr>
      <vt:lpstr>'10a'!Print_Titles</vt:lpstr>
      <vt:lpstr>'10c'!Print_Titles</vt:lpstr>
      <vt:lpstr>'10d'!Print_Titles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2024-01-29T07:00:40Z</cp:lastPrinted>
  <dcterms:created xsi:type="dcterms:W3CDTF">2023-02-19T14:18:48Z</dcterms:created>
  <dcterms:modified xsi:type="dcterms:W3CDTF">2024-01-29T07:03:51Z</dcterms:modified>
</cp:coreProperties>
</file>