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ADMIN\AppData\Local\Temp\VNPT Plugin\39f6f69d-4dff-4a94-885b-aeb636b0ca97\"/>
    </mc:Choice>
  </mc:AlternateContent>
  <xr:revisionPtr revIDLastSave="0" documentId="13_ncr:1_{B494F9D4-06AE-46E8-A003-1933CFC24F79}" xr6:coauthVersionLast="47" xr6:coauthVersionMax="47" xr10:uidLastSave="{00000000-0000-0000-0000-000000000000}"/>
  <bookViews>
    <workbookView xWindow="-120" yWindow="-120" windowWidth="20730" windowHeight="11160" xr2:uid="{00000000-000D-0000-FFFF-FFFF00000000}"/>
  </bookViews>
  <sheets>
    <sheet name="Phụ lục 1" sheetId="9" r:id="rId1"/>
    <sheet name="Phụ lục 2" sheetId="1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 i="11" l="1"/>
  <c r="I8" i="11"/>
  <c r="H8" i="11"/>
  <c r="G8" i="11"/>
  <c r="F8" i="11"/>
  <c r="E8" i="11"/>
  <c r="D8" i="11"/>
  <c r="C8" i="11" l="1"/>
  <c r="C7" i="11"/>
  <c r="C5" i="11" s="1"/>
  <c r="C6" i="11"/>
  <c r="J5" i="11"/>
  <c r="I5" i="11"/>
  <c r="H5" i="11"/>
  <c r="G5" i="11"/>
  <c r="F5" i="11"/>
  <c r="E5" i="11"/>
  <c r="D5" i="11"/>
</calcChain>
</file>

<file path=xl/sharedStrings.xml><?xml version="1.0" encoding="utf-8"?>
<sst xmlns="http://schemas.openxmlformats.org/spreadsheetml/2006/main" count="40" uniqueCount="36">
  <si>
    <t>Tân Lập</t>
  </si>
  <si>
    <t>Đăk Ruồng</t>
  </si>
  <si>
    <t>Đăk Tơ Lung</t>
  </si>
  <si>
    <t>Đăk Kôi</t>
  </si>
  <si>
    <t>Đăk Pne</t>
  </si>
  <si>
    <t>TT</t>
  </si>
  <si>
    <t xml:space="preserve">Nội dung chỉ tiêu </t>
  </si>
  <si>
    <t>Trong đó</t>
  </si>
  <si>
    <t>TT. Đăk Rve</t>
  </si>
  <si>
    <t>Đăk Tờ Re</t>
  </si>
  <si>
    <t>Xã Tân Lập</t>
  </si>
  <si>
    <t>Xã Đăk Ruồng</t>
  </si>
  <si>
    <t>Xã Đăk Tờ Re</t>
  </si>
  <si>
    <t>Xã Đăk Tơ Lung</t>
  </si>
  <si>
    <t>Xã Đăk Kôi</t>
  </si>
  <si>
    <t>Xã Đăk Pne</t>
  </si>
  <si>
    <t>Thị trấn Đăk Rve</t>
  </si>
  <si>
    <t>Hộ DTTS nghèo</t>
  </si>
  <si>
    <t>Hộ DTTS cận nghèo</t>
  </si>
  <si>
    <t>Số lao động là người DTTS được đào tạo nghề, nâng cao thu nhập.</t>
  </si>
  <si>
    <t>Mục tiêu toàn huyện thực hiện trong năm 2024</t>
  </si>
  <si>
    <t>Tỷ lệ hộ nghèo là người đồng bào dân tộc thiểu số giảm bình quân hàng năm</t>
  </si>
  <si>
    <t>Tỷ lệ hộ cận nghèo là người đồng bào dân tộc thiểu số giảm bình quân hàng năm</t>
  </si>
  <si>
    <t>≥4,95%</t>
  </si>
  <si>
    <t>Tỷ lệ hộ nghèo, hộ cận nghèo là người đồng bào dân tộc thiểu số giảm bình quân hàng năm. Trong đó:</t>
  </si>
  <si>
    <t>Số hộ nghèo, hộ cận nghèo là người đồng bào DTTS còn lại cuối năm 2024</t>
  </si>
  <si>
    <t>≥6,59%</t>
  </si>
  <si>
    <t>1,00</t>
  </si>
  <si>
    <t>0,22</t>
  </si>
  <si>
    <t>3,48</t>
  </si>
  <si>
    <t>10,89</t>
  </si>
  <si>
    <t>12,15</t>
  </si>
  <si>
    <t>17,47</t>
  </si>
  <si>
    <t>7,45</t>
  </si>
  <si>
    <r>
      <t xml:space="preserve">Phụ lục 01
Phân bổ chỉ tiêu thực hiện Kế hoạch số 26-KH/HU ngày 22/4/2021 của Ban Thường vụ Huyện ủy thực hiện Kết luận số 08-KL/TU ngày 24/02/2021 của Ban Thường vụ Tỉnh ủy về chủ trương triển khai Cuộc vận động “Làm thay đổi nếp nghĩ, cách làm của đồng bào dân tộc thiểu số, làm cho đồng bào dân tộc thiểu số vươn lên thoát nghèo bền vững” trên địa bàn huyện năm 2024
</t>
    </r>
    <r>
      <rPr>
        <i/>
        <sz val="12"/>
        <color theme="1"/>
        <rFont val="Times New Roman"/>
        <family val="1"/>
      </rPr>
      <t>(Kèm theo Công văn  số:      /LĐTBXH ngày       tháng 01 năm 2024 của Phòng Lao động - TB&amp;XH  huyện Kon Rẫy)</t>
    </r>
  </si>
  <si>
    <r>
      <t xml:space="preserve">Phụ lục 02
Phân bổ chỉ tiêu Đề án Cuộc vận động “Làm thay đổi nếp nghĩ, cách làm của đồng bào dân tộc thiểu số, làm cho đồng bào dân tộc thiểu số vươn lên thoát nghèo bền vững” trên địa bàn huyện năm 2024
</t>
    </r>
    <r>
      <rPr>
        <i/>
        <sz val="12"/>
        <color theme="1"/>
        <rFont val="Times New Roman"/>
        <family val="1"/>
      </rPr>
      <t>(Kèm theo Công văn  số:      /LĐTBXH ngày       tháng 01 năm 2024 của Phòng Lao động - TB&amp;XH  huyện Kon Rẫy)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</si>
</sst>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14" x14ac:knownFonts="1">
    <font>
      <sz val="11"/>
      <color theme="1"/>
      <name val="Calibri"/>
      <family val="2"/>
      <scheme val="minor"/>
    </font>
    <font>
      <sz val="11"/>
      <color theme="1"/>
      <name val="Calibri"/>
      <family val="2"/>
      <scheme val="minor"/>
    </font>
    <font>
      <b/>
      <sz val="11"/>
      <color theme="1"/>
      <name val="Times New Roman"/>
      <family val="1"/>
    </font>
    <font>
      <sz val="11"/>
      <color rgb="FFFF0000"/>
      <name val="Times New Roman"/>
      <family val="1"/>
    </font>
    <font>
      <sz val="11"/>
      <color theme="1"/>
      <name val="Times New Roman"/>
      <family val="1"/>
    </font>
    <font>
      <i/>
      <sz val="11"/>
      <color theme="1"/>
      <name val="Times New Roman"/>
      <family val="1"/>
    </font>
    <font>
      <b/>
      <i/>
      <sz val="11"/>
      <color theme="1"/>
      <name val="Times New Roman"/>
      <family val="1"/>
    </font>
    <font>
      <sz val="11"/>
      <name val="Times New Roman"/>
      <family val="1"/>
    </font>
    <font>
      <i/>
      <sz val="11"/>
      <name val="Times New Roman"/>
      <family val="1"/>
    </font>
    <font>
      <i/>
      <sz val="12"/>
      <color theme="1"/>
      <name val="Times New Roman"/>
      <family val="1"/>
    </font>
    <font>
      <b/>
      <sz val="13"/>
      <color theme="1"/>
      <name val="Times New Roman"/>
      <family val="1"/>
    </font>
    <font>
      <b/>
      <sz val="11"/>
      <name val="Times New Roman"/>
      <family val="1"/>
    </font>
    <font>
      <i/>
      <sz val="11"/>
      <color theme="1"/>
      <name val="Calibri"/>
      <family val="2"/>
      <scheme val="minor"/>
    </font>
    <font>
      <sz val="11"/>
      <color rgb="FFFF0000"/>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164" fontId="1" fillId="0" borderId="0" applyFont="0" applyFill="0" applyBorder="0" applyAlignment="0" applyProtection="0"/>
  </cellStyleXfs>
  <cellXfs count="54">
    <xf numFmtId="0" fontId="0" fillId="0" borderId="0" xfId="0"/>
    <xf numFmtId="0" fontId="3" fillId="0" borderId="0" xfId="0" applyFont="1"/>
    <xf numFmtId="0" fontId="4" fillId="0" borderId="0" xfId="0" applyFont="1"/>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0" xfId="0" applyFont="1" applyBorder="1"/>
    <xf numFmtId="0" fontId="3" fillId="0" borderId="0" xfId="0" applyFont="1" applyBorder="1"/>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7" fillId="0" borderId="0" xfId="0" applyFont="1" applyFill="1" applyBorder="1"/>
    <xf numFmtId="0" fontId="7" fillId="0" borderId="0" xfId="0" applyFont="1" applyFill="1"/>
    <xf numFmtId="0" fontId="0" fillId="0" borderId="0" xfId="0" applyAlignment="1">
      <alignment horizontal="center"/>
    </xf>
    <xf numFmtId="0" fontId="4" fillId="0" borderId="4" xfId="0" applyFont="1" applyBorder="1" applyAlignment="1">
      <alignment horizontal="left" vertical="center" wrapText="1"/>
    </xf>
    <xf numFmtId="0" fontId="5" fillId="0" borderId="7" xfId="0" applyFont="1" applyBorder="1" applyAlignment="1">
      <alignment horizontal="center" vertical="center"/>
    </xf>
    <xf numFmtId="4" fontId="4" fillId="2" borderId="1" xfId="1" applyNumberFormat="1" applyFont="1" applyFill="1" applyBorder="1" applyAlignment="1">
      <alignment horizontal="center" vertical="center"/>
    </xf>
    <xf numFmtId="4" fontId="7" fillId="2" borderId="1" xfId="1" applyNumberFormat="1" applyFont="1" applyFill="1" applyBorder="1" applyAlignment="1">
      <alignment horizontal="center" vertical="center"/>
    </xf>
    <xf numFmtId="10" fontId="7" fillId="0" borderId="1" xfId="0" applyNumberFormat="1" applyFont="1" applyFill="1" applyBorder="1" applyAlignment="1">
      <alignment horizontal="center" vertical="center"/>
    </xf>
    <xf numFmtId="0" fontId="8" fillId="0" borderId="1" xfId="0" applyFont="1" applyBorder="1" applyAlignment="1">
      <alignment horizontal="right" vertical="center" wrapText="1"/>
    </xf>
    <xf numFmtId="0" fontId="8" fillId="0" borderId="4" xfId="0" applyFont="1" applyBorder="1" applyAlignment="1">
      <alignment horizontal="left" vertical="center" wrapText="1"/>
    </xf>
    <xf numFmtId="0" fontId="7" fillId="0" borderId="0" xfId="0" applyFont="1"/>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165" fontId="11" fillId="2" borderId="1" xfId="1"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165" fontId="2" fillId="2" borderId="1" xfId="1" applyNumberFormat="1" applyFont="1" applyFill="1" applyBorder="1" applyAlignment="1">
      <alignment horizontal="center" vertical="center"/>
    </xf>
    <xf numFmtId="0" fontId="0" fillId="2" borderId="0" xfId="0" applyFill="1"/>
    <xf numFmtId="0" fontId="5"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165" fontId="6" fillId="2" borderId="1" xfId="1" applyNumberFormat="1" applyFont="1" applyFill="1" applyBorder="1" applyAlignment="1">
      <alignment horizontal="center" vertical="center"/>
    </xf>
    <xf numFmtId="0" fontId="8" fillId="2" borderId="1" xfId="0" applyFont="1" applyFill="1" applyBorder="1" applyAlignment="1">
      <alignment horizontal="center" vertical="center"/>
    </xf>
    <xf numFmtId="0" fontId="12" fillId="2" borderId="0" xfId="0" applyFont="1" applyFill="1"/>
    <xf numFmtId="0" fontId="13" fillId="2" borderId="0" xfId="0" applyFont="1" applyFill="1"/>
    <xf numFmtId="0" fontId="4" fillId="2" borderId="0" xfId="0" applyFont="1" applyFill="1" applyBorder="1"/>
    <xf numFmtId="0" fontId="4" fillId="2" borderId="0" xfId="0" applyFont="1" applyFill="1" applyBorder="1" applyAlignment="1">
      <alignment horizontal="center"/>
    </xf>
    <xf numFmtId="0" fontId="3" fillId="2" borderId="0" xfId="0" applyFont="1" applyFill="1" applyBorder="1"/>
    <xf numFmtId="10" fontId="8" fillId="2" borderId="1" xfId="0" applyNumberFormat="1" applyFont="1" applyFill="1" applyBorder="1" applyAlignment="1">
      <alignment horizontal="center" vertical="center"/>
    </xf>
    <xf numFmtId="4" fontId="8" fillId="2" borderId="1" xfId="1"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0" fontId="10" fillId="0" borderId="0" xfId="0" applyFont="1" applyAlignment="1">
      <alignment horizontal="center" vertical="center" wrapText="1"/>
    </xf>
    <xf numFmtId="0" fontId="9" fillId="0" borderId="0" xfId="0" applyFont="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0"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zoomScale="85" zoomScaleNormal="85" workbookViewId="0">
      <selection activeCell="C8" sqref="C8"/>
    </sheetView>
  </sheetViews>
  <sheetFormatPr defaultColWidth="9.140625" defaultRowHeight="15" x14ac:dyDescent="0.25"/>
  <cols>
    <col min="1" max="1" width="5.42578125" style="2" customWidth="1"/>
    <col min="2" max="2" width="53.140625" style="2" customWidth="1"/>
    <col min="3" max="3" width="11.7109375" style="11" customWidth="1"/>
    <col min="4" max="4" width="10.140625" style="2" customWidth="1"/>
    <col min="5" max="5" width="10.42578125" style="2" customWidth="1"/>
    <col min="6" max="6" width="10" style="2" customWidth="1"/>
    <col min="7" max="7" width="10.28515625" style="2" customWidth="1"/>
    <col min="8" max="8" width="10" style="1" customWidth="1"/>
    <col min="9" max="9" width="9.85546875" style="2" customWidth="1"/>
    <col min="10" max="10" width="9.5703125" style="1" customWidth="1"/>
    <col min="11" max="11" width="7.28515625" style="1" customWidth="1"/>
    <col min="12" max="12" width="7.42578125" style="2" customWidth="1"/>
    <col min="13" max="13" width="7.7109375" style="1" customWidth="1"/>
    <col min="14" max="16384" width="9.140625" style="2"/>
  </cols>
  <sheetData>
    <row r="1" spans="1:10" ht="92.25" customHeight="1" x14ac:dyDescent="0.25">
      <c r="A1" s="40" t="s">
        <v>34</v>
      </c>
      <c r="B1" s="40"/>
      <c r="C1" s="40"/>
      <c r="D1" s="40"/>
      <c r="E1" s="40"/>
      <c r="F1" s="40"/>
      <c r="G1" s="40"/>
      <c r="H1" s="40"/>
      <c r="I1" s="40"/>
      <c r="J1" s="40"/>
    </row>
    <row r="2" spans="1:10" ht="18" customHeight="1" x14ac:dyDescent="0.25">
      <c r="A2" s="41"/>
      <c r="B2" s="41"/>
      <c r="C2" s="41"/>
      <c r="D2" s="41"/>
      <c r="E2" s="41"/>
      <c r="F2" s="41"/>
      <c r="G2" s="41"/>
      <c r="H2" s="41"/>
      <c r="I2" s="41"/>
      <c r="J2" s="41"/>
    </row>
    <row r="3" spans="1:10" ht="15.75" customHeight="1" x14ac:dyDescent="0.25">
      <c r="A3" s="44" t="s">
        <v>5</v>
      </c>
      <c r="B3" s="42" t="s">
        <v>6</v>
      </c>
      <c r="C3" s="49" t="s">
        <v>20</v>
      </c>
      <c r="D3" s="46" t="s">
        <v>7</v>
      </c>
      <c r="E3" s="47"/>
      <c r="F3" s="47"/>
      <c r="G3" s="47"/>
      <c r="H3" s="47"/>
      <c r="I3" s="47"/>
      <c r="J3" s="48"/>
    </row>
    <row r="4" spans="1:10" ht="74.25" customHeight="1" x14ac:dyDescent="0.25">
      <c r="A4" s="45"/>
      <c r="B4" s="43"/>
      <c r="C4" s="50"/>
      <c r="D4" s="5" t="s">
        <v>0</v>
      </c>
      <c r="E4" s="5" t="s">
        <v>1</v>
      </c>
      <c r="F4" s="5" t="s">
        <v>9</v>
      </c>
      <c r="G4" s="5" t="s">
        <v>2</v>
      </c>
      <c r="H4" s="5" t="s">
        <v>3</v>
      </c>
      <c r="I4" s="5" t="s">
        <v>4</v>
      </c>
      <c r="J4" s="5" t="s">
        <v>8</v>
      </c>
    </row>
    <row r="5" spans="1:10" x14ac:dyDescent="0.25">
      <c r="A5" s="3">
        <v>1</v>
      </c>
      <c r="B5" s="14">
        <v>2</v>
      </c>
      <c r="C5" s="9">
        <v>3</v>
      </c>
      <c r="D5" s="3">
        <v>4</v>
      </c>
      <c r="E5" s="3">
        <v>5</v>
      </c>
      <c r="F5" s="3">
        <v>6</v>
      </c>
      <c r="G5" s="3">
        <v>7</v>
      </c>
      <c r="H5" s="8">
        <v>8</v>
      </c>
      <c r="I5" s="8">
        <v>9</v>
      </c>
      <c r="J5" s="8">
        <v>10</v>
      </c>
    </row>
    <row r="6" spans="1:10" ht="40.5" customHeight="1" x14ac:dyDescent="0.25">
      <c r="A6" s="4">
        <v>1</v>
      </c>
      <c r="B6" s="13" t="s">
        <v>24</v>
      </c>
      <c r="C6" s="17"/>
      <c r="D6" s="15"/>
      <c r="E6" s="16"/>
      <c r="F6" s="16"/>
      <c r="G6" s="16"/>
      <c r="H6" s="16"/>
      <c r="I6" s="16"/>
      <c r="J6" s="16"/>
    </row>
    <row r="7" spans="1:10" s="20" customFormat="1" ht="40.5" customHeight="1" x14ac:dyDescent="0.25">
      <c r="A7" s="18">
        <v>1.1000000000000001</v>
      </c>
      <c r="B7" s="19" t="s">
        <v>21</v>
      </c>
      <c r="C7" s="37" t="s">
        <v>26</v>
      </c>
      <c r="D7" s="38" t="s">
        <v>27</v>
      </c>
      <c r="E7" s="38" t="s">
        <v>28</v>
      </c>
      <c r="F7" s="38" t="s">
        <v>29</v>
      </c>
      <c r="G7" s="38">
        <v>1.07</v>
      </c>
      <c r="H7" s="38" t="s">
        <v>30</v>
      </c>
      <c r="I7" s="38" t="s">
        <v>31</v>
      </c>
      <c r="J7" s="38" t="s">
        <v>32</v>
      </c>
    </row>
    <row r="8" spans="1:10" s="20" customFormat="1" ht="40.5" customHeight="1" x14ac:dyDescent="0.25">
      <c r="A8" s="18">
        <v>18.2</v>
      </c>
      <c r="B8" s="19" t="s">
        <v>22</v>
      </c>
      <c r="C8" s="37" t="s">
        <v>23</v>
      </c>
      <c r="D8" s="38">
        <v>2.14</v>
      </c>
      <c r="E8" s="38">
        <v>2.97</v>
      </c>
      <c r="F8" s="38" t="s">
        <v>33</v>
      </c>
      <c r="G8" s="38">
        <v>4.05</v>
      </c>
      <c r="H8" s="38">
        <v>2</v>
      </c>
      <c r="I8" s="38">
        <v>7.53</v>
      </c>
      <c r="J8" s="38">
        <v>7.05</v>
      </c>
    </row>
    <row r="9" spans="1:10" x14ac:dyDescent="0.25">
      <c r="A9" s="6"/>
      <c r="B9" s="6"/>
      <c r="C9" s="10"/>
      <c r="D9" s="6"/>
      <c r="E9" s="6"/>
      <c r="F9" s="6"/>
      <c r="G9" s="6"/>
      <c r="H9" s="7"/>
      <c r="I9" s="6"/>
      <c r="J9" s="7"/>
    </row>
  </sheetData>
  <mergeCells count="6">
    <mergeCell ref="A1:J1"/>
    <mergeCell ref="A2:J2"/>
    <mergeCell ref="B3:B4"/>
    <mergeCell ref="A3:A4"/>
    <mergeCell ref="D3:J3"/>
    <mergeCell ref="C3:C4"/>
  </mergeCells>
  <pageMargins left="0.23622047244094491" right="0.23622047244094491" top="0.47" bottom="0.62" header="0.2" footer="0.2"/>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9"/>
  <sheetViews>
    <sheetView workbookViewId="0">
      <selection activeCell="D8" sqref="D8"/>
    </sheetView>
  </sheetViews>
  <sheetFormatPr defaultRowHeight="15" x14ac:dyDescent="0.25"/>
  <cols>
    <col min="1" max="1" width="5.85546875" customWidth="1"/>
    <col min="2" max="2" width="61.28515625" style="12" customWidth="1"/>
    <col min="3" max="3" width="10.28515625" customWidth="1"/>
  </cols>
  <sheetData>
    <row r="1" spans="1:10" ht="101.25" customHeight="1" x14ac:dyDescent="0.25">
      <c r="A1" s="51" t="s">
        <v>35</v>
      </c>
      <c r="B1" s="51"/>
      <c r="C1" s="51"/>
      <c r="D1" s="51"/>
      <c r="E1" s="51"/>
      <c r="F1" s="51"/>
      <c r="G1" s="51"/>
      <c r="H1" s="51"/>
      <c r="I1" s="51"/>
      <c r="J1" s="51"/>
    </row>
    <row r="2" spans="1:10" ht="19.5" customHeight="1" x14ac:dyDescent="0.25">
      <c r="A2" s="44" t="s">
        <v>5</v>
      </c>
      <c r="B2" s="44" t="s">
        <v>6</v>
      </c>
      <c r="C2" s="52" t="s">
        <v>20</v>
      </c>
      <c r="D2" s="46" t="s">
        <v>7</v>
      </c>
      <c r="E2" s="47"/>
      <c r="F2" s="47"/>
      <c r="G2" s="47"/>
      <c r="H2" s="47"/>
      <c r="I2" s="47"/>
      <c r="J2" s="48"/>
    </row>
    <row r="3" spans="1:10" ht="73.5" customHeight="1" x14ac:dyDescent="0.25">
      <c r="A3" s="45"/>
      <c r="B3" s="45"/>
      <c r="C3" s="53"/>
      <c r="D3" s="5" t="s">
        <v>10</v>
      </c>
      <c r="E3" s="5" t="s">
        <v>11</v>
      </c>
      <c r="F3" s="5" t="s">
        <v>12</v>
      </c>
      <c r="G3" s="5" t="s">
        <v>13</v>
      </c>
      <c r="H3" s="5" t="s">
        <v>14</v>
      </c>
      <c r="I3" s="5" t="s">
        <v>15</v>
      </c>
      <c r="J3" s="5" t="s">
        <v>16</v>
      </c>
    </row>
    <row r="4" spans="1:10" x14ac:dyDescent="0.25">
      <c r="A4" s="3">
        <v>1</v>
      </c>
      <c r="B4" s="3">
        <v>2</v>
      </c>
      <c r="C4" s="3">
        <v>3</v>
      </c>
      <c r="D4" s="3">
        <v>4</v>
      </c>
      <c r="E4" s="3">
        <v>5</v>
      </c>
      <c r="F4" s="3">
        <v>6</v>
      </c>
      <c r="G4" s="3">
        <v>7</v>
      </c>
      <c r="H4" s="3">
        <v>8</v>
      </c>
      <c r="I4" s="8">
        <v>9</v>
      </c>
      <c r="J4" s="3">
        <v>10</v>
      </c>
    </row>
    <row r="5" spans="1:10" s="27" customFormat="1" ht="30" customHeight="1" x14ac:dyDescent="0.25">
      <c r="A5" s="24">
        <v>1</v>
      </c>
      <c r="B5" s="25" t="s">
        <v>25</v>
      </c>
      <c r="C5" s="26">
        <f>C6+C7</f>
        <v>871</v>
      </c>
      <c r="D5" s="26">
        <f t="shared" ref="D5:J5" si="0">D6+D7</f>
        <v>46</v>
      </c>
      <c r="E5" s="26">
        <f t="shared" si="0"/>
        <v>105</v>
      </c>
      <c r="F5" s="26">
        <f t="shared" si="0"/>
        <v>249</v>
      </c>
      <c r="G5" s="26">
        <f t="shared" si="0"/>
        <v>94</v>
      </c>
      <c r="H5" s="26">
        <f t="shared" si="0"/>
        <v>101</v>
      </c>
      <c r="I5" s="26">
        <f t="shared" si="0"/>
        <v>130</v>
      </c>
      <c r="J5" s="26">
        <f t="shared" si="0"/>
        <v>146</v>
      </c>
    </row>
    <row r="6" spans="1:10" s="32" customFormat="1" ht="30" customHeight="1" x14ac:dyDescent="0.25">
      <c r="A6" s="28">
        <v>1.1000000000000001</v>
      </c>
      <c r="B6" s="29" t="s">
        <v>17</v>
      </c>
      <c r="C6" s="30">
        <f>D6+E6+F6+G6+H6+I6+J6</f>
        <v>422</v>
      </c>
      <c r="D6" s="28">
        <v>26</v>
      </c>
      <c r="E6" s="28">
        <v>28</v>
      </c>
      <c r="F6" s="28">
        <v>72</v>
      </c>
      <c r="G6" s="28">
        <v>29</v>
      </c>
      <c r="H6" s="28">
        <v>84</v>
      </c>
      <c r="I6" s="31">
        <v>80</v>
      </c>
      <c r="J6" s="28">
        <v>103</v>
      </c>
    </row>
    <row r="7" spans="1:10" s="32" customFormat="1" ht="30" customHeight="1" x14ac:dyDescent="0.25">
      <c r="A7" s="28">
        <v>1.2</v>
      </c>
      <c r="B7" s="29" t="s">
        <v>18</v>
      </c>
      <c r="C7" s="30">
        <f>D7+E7+F7+G7+H7+I7+J7</f>
        <v>449</v>
      </c>
      <c r="D7" s="28">
        <v>20</v>
      </c>
      <c r="E7" s="28">
        <v>77</v>
      </c>
      <c r="F7" s="28">
        <v>177</v>
      </c>
      <c r="G7" s="28">
        <v>65</v>
      </c>
      <c r="H7" s="28">
        <v>17</v>
      </c>
      <c r="I7" s="31">
        <v>50</v>
      </c>
      <c r="J7" s="28">
        <v>43</v>
      </c>
    </row>
    <row r="8" spans="1:10" s="33" customFormat="1" ht="30" customHeight="1" x14ac:dyDescent="0.25">
      <c r="A8" s="21">
        <v>2</v>
      </c>
      <c r="B8" s="22" t="s">
        <v>19</v>
      </c>
      <c r="C8" s="23">
        <f>D8+E8+F8+G8+H8+I8+J8</f>
        <v>5222</v>
      </c>
      <c r="D8" s="21">
        <f>396+35</f>
        <v>431</v>
      </c>
      <c r="E8" s="21">
        <f>1639+35</f>
        <v>1674</v>
      </c>
      <c r="F8" s="39">
        <f>768+105</f>
        <v>873</v>
      </c>
      <c r="G8" s="21">
        <f>491+70</f>
        <v>561</v>
      </c>
      <c r="H8" s="21">
        <f>408+105</f>
        <v>513</v>
      </c>
      <c r="I8" s="21">
        <f>309+70</f>
        <v>379</v>
      </c>
      <c r="J8" s="21">
        <f>721+70</f>
        <v>791</v>
      </c>
    </row>
    <row r="9" spans="1:10" s="27" customFormat="1" x14ac:dyDescent="0.25">
      <c r="A9" s="34"/>
      <c r="B9" s="35"/>
      <c r="C9" s="34"/>
      <c r="D9" s="34"/>
      <c r="E9" s="34"/>
      <c r="F9" s="34"/>
      <c r="G9" s="34"/>
      <c r="H9" s="34"/>
      <c r="I9" s="36"/>
      <c r="J9" s="34"/>
    </row>
  </sheetData>
  <mergeCells count="5">
    <mergeCell ref="A1:J1"/>
    <mergeCell ref="A2:A3"/>
    <mergeCell ref="B2:B3"/>
    <mergeCell ref="C2:C3"/>
    <mergeCell ref="D2:J2"/>
  </mergeCells>
  <pageMargins left="0.27559055118110237" right="0.31496062992125984" top="0.62992125984251968"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Phụ lục 1</vt:lpstr>
      <vt:lpstr>Phụ lục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BDT</dc:creator>
  <cp:lastModifiedBy>ADMIN</cp:lastModifiedBy>
  <cp:lastPrinted>2024-01-02T01:58:39Z</cp:lastPrinted>
  <dcterms:created xsi:type="dcterms:W3CDTF">2015-06-05T18:17:20Z</dcterms:created>
  <dcterms:modified xsi:type="dcterms:W3CDTF">2024-01-22T07:54:34Z</dcterms:modified>
</cp:coreProperties>
</file>