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5600" windowHeight="11760" activeTab="2"/>
  </bookViews>
  <sheets>
    <sheet name="PL 1 KH26" sheetId="9" r:id="rId1"/>
    <sheet name="PL 2 Đề án" sheetId="10" r:id="rId2"/>
    <sheet name="PL 3 ra soat HVDV" sheetId="11" r:id="rId3"/>
  </sheets>
  <definedNames>
    <definedName name="_xlnm.Print_Area" localSheetId="0">'PL 1 KH26'!$A$1:$S$15</definedName>
    <definedName name="_xlnm.Print_Area" localSheetId="1">'PL 2 Đề án'!$A$1:$R$17</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 i="11" l="1"/>
  <c r="E9" i="11"/>
  <c r="F9" i="11"/>
  <c r="G9" i="11"/>
  <c r="C9" i="11"/>
  <c r="C6" i="10" l="1"/>
  <c r="C8" i="10"/>
  <c r="C9" i="10"/>
  <c r="C10" i="10"/>
  <c r="C11" i="10"/>
  <c r="C12" i="10"/>
  <c r="C13" i="10"/>
  <c r="C14" i="10"/>
  <c r="C15" i="10"/>
  <c r="C16" i="10"/>
  <c r="C17" i="10"/>
  <c r="C7" i="10"/>
  <c r="V23" i="9" l="1"/>
  <c r="K35" i="9" l="1"/>
</calcChain>
</file>

<file path=xl/sharedStrings.xml><?xml version="1.0" encoding="utf-8"?>
<sst xmlns="http://schemas.openxmlformats.org/spreadsheetml/2006/main" count="142" uniqueCount="83">
  <si>
    <t>Tân Lập</t>
  </si>
  <si>
    <t>Đăk Ruồng</t>
  </si>
  <si>
    <t>Đăk Tơ Lung</t>
  </si>
  <si>
    <t>Đăk Kôi</t>
  </si>
  <si>
    <t>Đăk Pne</t>
  </si>
  <si>
    <t>TT</t>
  </si>
  <si>
    <t xml:space="preserve">Nội dung chỉ tiêu </t>
  </si>
  <si>
    <t>Trong đó</t>
  </si>
  <si>
    <t>Xã, thị trấn có đồng bào dân tộc thiểu số trên địa bàn huyện ban hành kế hoạch và phối hợp tổ chức thực hiện Cuộc vận động.</t>
  </si>
  <si>
    <t>Hộ đồng bào dân tộc thiểu số nghèo, cận nghèo trên địa bàn huyện được tuyên truyền, phổ biến về nội dung Cuộc vận động</t>
  </si>
  <si>
    <t>Xã, thị trấn thực hiện lồng ghép Cuộc vận động với Cuộc vận động “Toàn dân đoàn kết xây dựng nông thôn mới, đô thị văn minh”, Phong trào “Cả nước chung sức xây dựng nông thôn mới”…</t>
  </si>
  <si>
    <t>Hộ đồng bào dân tộc thiểu số nghèo, cận nghèo trên địa bàn huyện thay đổi nếp nghĩ, bỏ dần những hủ tục lạc hậu, không trông chờ, ỷ lại vào sự giúp đỡ của Nhà nước, tự lực vươn lên thoát nghèo bền vững.</t>
  </si>
  <si>
    <t>&gt; 45%</t>
  </si>
  <si>
    <t>Hộ đồng bào dân tộc thiểu số nghèo, cận nghèo trên địa bàn huyện biết áp dụng khoa học kỹ thuật vào sản xuất, lựa chọn giống cây trồng, vật nuôi có giá trị kinh tế cao, phù hợp với điều kiện thổ nhưỡng của địa phương để nuôi, trồng, biết chi tiêu hợp lý để tích luỹ vốn tái đầu tư sản xuất.</t>
  </si>
  <si>
    <t>&gt; 30%</t>
  </si>
  <si>
    <t>&gt; 18%</t>
  </si>
  <si>
    <t xml:space="preserve">Hộ đồng bào dân tộc thiểu số nghèo, cận nghèo tham gia các tổ hợp tác, hợp tác xã trên địa bàn huyện </t>
  </si>
  <si>
    <t>Tỷ lệ hộ nghèo, hộ cận nghèo là người đồng bào dân tộc thiểu số giảm bình quân hàng năm</t>
  </si>
  <si>
    <t>Ủy ban MTTQ Việt Nam cấp xã phối hợp xây dựng hoặc duy trì mô hình</t>
  </si>
  <si>
    <t>07 mô hình</t>
  </si>
  <si>
    <t>Đăk Tờ Re</t>
  </si>
  <si>
    <t>Hộ đồng bào dân tộc thiểu số nghèo, cận nghèo có đời sống vật chất, tinh thần được cải thiện (có mức thu nhập cao hơn mức thu nhập trung bình của người dân tộc thiểu số trong huyện, có mô hình sản xuất ổn định, nhà ở kiên cố và một số vật dụng thiết yếu như ti vi, xe gắn máy…).</t>
  </si>
  <si>
    <t>Xã Tân Lập</t>
  </si>
  <si>
    <t>Xã Đăk Ruồng</t>
  </si>
  <si>
    <t>Xã Đăk Tờ Re</t>
  </si>
  <si>
    <t>Xã Đăk Tơ Lung</t>
  </si>
  <si>
    <t>Xã Đăk Kôi</t>
  </si>
  <si>
    <t>Xã Đăk Pne</t>
  </si>
  <si>
    <t>Thị trấn Đăk Rve</t>
  </si>
  <si>
    <t>Số cặp vợ chồng sinh con thứ 3 trong đồng bào DTTS nghèo, cận nghèo</t>
  </si>
  <si>
    <t>Khu dân cư DTTS thực hiện tốt nếp sống văn minh trong việc cưới, việc tang, lễ, hội ở cơ sở, không có hủ tục lạc hậu</t>
  </si>
  <si>
    <t>Hộ đồng bào DTTS nghèo, cận nghèo trên địa bàn huyện thay đổi nếp nghĩ, tiến bộ, tích cực, không trông chờ, ỷ lại vào sự giúp đỡ của Nhà nước, tự lực vươn lên thoát nghèo bền vững</t>
  </si>
  <si>
    <t>Hộ đồng bào DTTS còn tập quán ở nhà đầm, ít thường xuyên sinh sống tại nhà làng</t>
  </si>
  <si>
    <t>Hộ đồng bào DTTS nghèo, cận nghèo trên địa bàn huyện được tiếp cận, biết áp dụng khoa học - kỹ thuật vào sản xuất, lựa chọn giống cây trồng, vật nuôi có giá trị kinh tế cao, phù hợp với điều kiện thổ nhưỡng của địa phương để nuôi, trồng, biết chi tiêu hợp lý để tích luỹ vốn tái đầu tư sản xuất.</t>
  </si>
  <si>
    <t>Hộ đồng bào dân tộc thiểu số nghèo, cận nghèo tham gia các tổ hợp tác, hợp tác xã trên địa bàn</t>
  </si>
  <si>
    <t>Hộ DTTS tham gia hợp tác xã</t>
  </si>
  <si>
    <t>Hộ DTTS tham gia tổ hợp tác, chuỗi liên kết</t>
  </si>
  <si>
    <t>Số hộ nghèo, hộ cận nghèo là người đồng bào DTTS</t>
  </si>
  <si>
    <t>Hộ DTTS nghèo</t>
  </si>
  <si>
    <t>Hộ DTTS cận nghèo</t>
  </si>
  <si>
    <t>Số lao động là người DTTS được đào tạo nghề, nâng cao thu nhập.</t>
  </si>
  <si>
    <t>Đăk Rve</t>
  </si>
  <si>
    <t>-</t>
  </si>
  <si>
    <t>48,27%</t>
  </si>
  <si>
    <t>30,17%</t>
  </si>
  <si>
    <t>42,6%</t>
  </si>
  <si>
    <t>25,6%</t>
  </si>
  <si>
    <t>15,7%</t>
  </si>
  <si>
    <t>Giao</t>
  </si>
  <si>
    <t>Thực hiện</t>
  </si>
  <si>
    <t>Huyện đoàn</t>
  </si>
  <si>
    <t>Hội LHPN huyện</t>
  </si>
  <si>
    <t>Hội Cựu chiến binh huyện</t>
  </si>
  <si>
    <t>Hội Nông dân huyện</t>
  </si>
  <si>
    <t>Tổng số HV,ĐV DTTS</t>
  </si>
  <si>
    <t>STT</t>
  </si>
  <si>
    <t>Số HV,ĐV DTTS nghèo</t>
  </si>
  <si>
    <t>Số HV, ĐV DTTS cận nghèo</t>
  </si>
  <si>
    <t>Đơn vị</t>
  </si>
  <si>
    <t xml:space="preserve">PHỤ LỤC 02
Chỉ tiêu thực hiện Đề án Cuộc vận động “Làm thay đổi nếp nghĩ, cách làm của đồng bào 
DTTS, làm cho đồng bào DTTS vươn lên thoát nghèo bền vững” trên địa bàn huyện năm 2023
</t>
  </si>
  <si>
    <t>PHỤ LỤC 01
Chỉ tiêu thực hiện Kế hoạch số 26-KH/HU ngày 22/4/2021 của BTVHU thực hiện Kết luận số 08-KL/TU ngày 24/02/2021 của Ban Thường vụ Tỉnh ủy năm 2023</t>
  </si>
  <si>
    <t xml:space="preserve">Mục tiêu toàn huyện năm 2023 </t>
  </si>
  <si>
    <t xml:space="preserve">Mục tiêu toàn huyện  năm 2023 </t>
  </si>
  <si>
    <t>45,67% (153/335)</t>
  </si>
  <si>
    <t>25,37% (85/335)</t>
  </si>
  <si>
    <t>chưa phát sinh mới</t>
  </si>
  <si>
    <t>Xã, TT đề xuất điều chỉnh chỉ tiêu</t>
  </si>
  <si>
    <t>ĐTR : 45.2%</t>
  </si>
  <si>
    <t>ĐTR: 30.2%</t>
  </si>
  <si>
    <t>ĐTR: 13.6%</t>
  </si>
  <si>
    <t>ĐTR: 256</t>
  </si>
  <si>
    <t>1 TH Pne không nghèo, cn</t>
  </si>
  <si>
    <t>Nghèo</t>
  </si>
  <si>
    <t>Cận nghèo</t>
  </si>
  <si>
    <t>TỔNG CỘNG</t>
  </si>
  <si>
    <t>PHỤ LỤC 03 
Số hội viên, đoàn viên các tổ chức chính trị - xã hội là DTTS nghèo, cận nghèo
-----</t>
  </si>
  <si>
    <t>- ĐTR: 72
- TL: 9
- ĐP: xem xét giảm</t>
  </si>
  <si>
    <t>- ĐP: 50</t>
  </si>
  <si>
    <t>- ĐTR: 179 
- TL: 55
- ĐP: 132
-Thị trấn: xem lại 304 hộ hay 151 hộ</t>
  </si>
  <si>
    <t>- ĐTR: 120
- TL: 55
- ĐP: 88
-Thị trấn: xem lại 202 hộ hay 101 hộ</t>
  </si>
  <si>
    <t>- TL: 0
- ĐP: xem xét giảm
-Thị trấn: xem lại 185 hộ hay 61 hộ</t>
  </si>
  <si>
    <t>Đề nghị quy định theo hướng so sánh với cùng kỳ năm trươc</t>
  </si>
  <si>
    <t>Đăng ký giảm số HV, ĐV DTTS nghèo, cận nghèo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</si>
</sst>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26" x14ac:knownFonts="1">
    <font>
      <sz val="11"/>
      <color theme="1"/>
      <name val="Calibri"/>
      <family val="2"/>
      <scheme val="minor"/>
    </font>
    <font>
      <sz val="11"/>
      <color theme="1"/>
      <name val="Calibri"/>
      <family val="2"/>
      <scheme val="minor"/>
    </font>
    <font>
      <b/>
      <sz val="11"/>
      <color theme="1"/>
      <name val="Times New Roman"/>
      <family val="1"/>
    </font>
    <font>
      <sz val="11"/>
      <color rgb="FFFF0000"/>
      <name val="Times New Roman"/>
      <family val="1"/>
    </font>
    <font>
      <sz val="11"/>
      <color theme="1"/>
      <name val="Times New Roman"/>
      <family val="1"/>
    </font>
    <font>
      <i/>
      <sz val="11"/>
      <color theme="1"/>
      <name val="Times New Roman"/>
      <family val="1"/>
    </font>
    <font>
      <sz val="11"/>
      <name val="Times New Roman"/>
      <family val="1"/>
    </font>
    <font>
      <i/>
      <sz val="12"/>
      <color theme="1"/>
      <name val="Times New Roman"/>
      <family val="1"/>
    </font>
    <font>
      <b/>
      <sz val="13"/>
      <color theme="1"/>
      <name val="Times New Roman"/>
      <family val="1"/>
    </font>
    <font>
      <b/>
      <sz val="14"/>
      <color theme="1"/>
      <name val="Times New Roman"/>
      <family val="1"/>
    </font>
    <font>
      <b/>
      <sz val="12"/>
      <color theme="1"/>
      <name val="Times New Roman"/>
      <family val="1"/>
    </font>
    <font>
      <b/>
      <i/>
      <sz val="12"/>
      <color theme="1"/>
      <name val="Times New Roman"/>
      <family val="1"/>
    </font>
    <font>
      <sz val="12"/>
      <color theme="1"/>
      <name val="Times New Roman"/>
      <family val="1"/>
    </font>
    <font>
      <sz val="11"/>
      <color rgb="FFFF0000"/>
      <name val="Calibri"/>
      <family val="2"/>
      <scheme val="minor"/>
    </font>
    <font>
      <i/>
      <sz val="11"/>
      <color rgb="FFFF0000"/>
      <name val="Times New Roman"/>
      <family val="1"/>
    </font>
    <font>
      <b/>
      <i/>
      <sz val="11"/>
      <color theme="1"/>
      <name val="Times New Roman"/>
      <family val="1"/>
    </font>
    <font>
      <b/>
      <sz val="14"/>
      <color rgb="FF0000FF"/>
      <name val="Times New Roman"/>
      <family val="1"/>
    </font>
    <font>
      <sz val="11"/>
      <color rgb="FF0000FF"/>
      <name val="Times New Roman"/>
      <family val="1"/>
    </font>
    <font>
      <sz val="12"/>
      <color rgb="FFFF0000"/>
      <name val="Times New Roman"/>
      <family val="1"/>
    </font>
    <font>
      <b/>
      <sz val="13"/>
      <color rgb="FFFF0000"/>
      <name val="Times New Roman"/>
      <family val="1"/>
    </font>
    <font>
      <sz val="14"/>
      <color theme="1"/>
      <name val="Times New Roman"/>
      <family val="1"/>
    </font>
    <font>
      <i/>
      <sz val="12"/>
      <color rgb="FF0000FF"/>
      <name val="Times New Roman"/>
      <family val="1"/>
    </font>
    <font>
      <i/>
      <sz val="11"/>
      <color rgb="FF0000FF"/>
      <name val="Times New Roman"/>
      <family val="1"/>
    </font>
    <font>
      <b/>
      <i/>
      <sz val="14"/>
      <color theme="1"/>
      <name val="Times New Roman"/>
      <family val="1"/>
    </font>
    <font>
      <sz val="10"/>
      <color theme="1"/>
      <name val="Times New Roman"/>
      <family val="1"/>
    </font>
    <font>
      <sz val="10"/>
      <color rgb="FF0000FF"/>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2">
    <xf numFmtId="0" fontId="0" fillId="0" borderId="0" xfId="0"/>
    <xf numFmtId="0" fontId="3" fillId="0" borderId="0" xfId="0" applyFont="1"/>
    <xf numFmtId="0" fontId="4" fillId="0" borderId="0" xfId="0" applyFont="1"/>
    <xf numFmtId="0" fontId="4" fillId="0" borderId="1" xfId="0" applyFont="1" applyBorder="1" applyAlignment="1">
      <alignment horizontal="center" vertical="center" wrapText="1"/>
    </xf>
    <xf numFmtId="0" fontId="4" fillId="0" borderId="0" xfId="0" applyFont="1" applyBorder="1"/>
    <xf numFmtId="0" fontId="3" fillId="0" borderId="0" xfId="0" applyFont="1" applyBorder="1"/>
    <xf numFmtId="0" fontId="4" fillId="0" borderId="1" xfId="0" applyFont="1" applyBorder="1" applyAlignment="1">
      <alignment horizontal="center" vertical="center"/>
    </xf>
    <xf numFmtId="164" fontId="3" fillId="2" borderId="0" xfId="0" applyNumberFormat="1" applyFont="1" applyFill="1" applyBorder="1"/>
    <xf numFmtId="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0" fontId="2" fillId="3" borderId="1" xfId="0" applyNumberFormat="1" applyFont="1" applyFill="1" applyBorder="1" applyAlignment="1">
      <alignment horizontal="center" vertical="center"/>
    </xf>
    <xf numFmtId="0" fontId="6" fillId="0" borderId="1" xfId="0" applyFont="1" applyBorder="1" applyAlignment="1">
      <alignment horizontal="center" vertical="center"/>
    </xf>
    <xf numFmtId="9" fontId="4"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10" fontId="4" fillId="2" borderId="1" xfId="1" applyNumberFormat="1" applyFont="1" applyFill="1" applyBorder="1" applyAlignment="1">
      <alignment horizontal="center" vertical="center"/>
    </xf>
    <xf numFmtId="10" fontId="6" fillId="2" borderId="1" xfId="1" applyNumberFormat="1" applyFont="1" applyFill="1" applyBorder="1" applyAlignment="1">
      <alignment horizontal="center" vertical="center"/>
    </xf>
    <xf numFmtId="10" fontId="6" fillId="2" borderId="1" xfId="0" applyNumberFormat="1" applyFont="1" applyFill="1" applyBorder="1" applyAlignment="1">
      <alignment horizontal="center" vertical="center"/>
    </xf>
    <xf numFmtId="10" fontId="4" fillId="2" borderId="1"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3" fontId="12" fillId="0" borderId="1" xfId="0" applyNumberFormat="1" applyFont="1" applyBorder="1" applyAlignment="1">
      <alignment horizontal="center" vertical="center"/>
    </xf>
    <xf numFmtId="0" fontId="8" fillId="0" borderId="0" xfId="0" applyFont="1" applyBorder="1" applyAlignment="1">
      <alignmen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8" fillId="0" borderId="0" xfId="0" applyFont="1" applyBorder="1" applyAlignment="1">
      <alignment horizontal="center" vertical="center" wrapText="1"/>
    </xf>
    <xf numFmtId="0" fontId="0" fillId="0" borderId="0" xfId="0" applyFont="1"/>
    <xf numFmtId="0" fontId="13" fillId="0" borderId="0" xfId="0" applyFont="1" applyAlignment="1">
      <alignment horizontal="center" vertical="center"/>
    </xf>
    <xf numFmtId="9" fontId="3" fillId="0" borderId="1" xfId="0" applyNumberFormat="1" applyFont="1" applyBorder="1" applyAlignment="1">
      <alignment horizontal="center" vertical="center"/>
    </xf>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quotePrefix="1" applyFont="1" applyBorder="1" applyAlignment="1">
      <alignment horizontal="center" vertical="center"/>
    </xf>
    <xf numFmtId="0" fontId="3" fillId="0" borderId="1" xfId="0" applyFont="1" applyBorder="1" applyAlignment="1">
      <alignment horizontal="center" vertical="center"/>
    </xf>
    <xf numFmtId="0" fontId="3" fillId="0" borderId="1" xfId="0" quotePrefix="1" applyFont="1" applyBorder="1" applyAlignment="1">
      <alignment horizontal="center" vertical="center"/>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7" fillId="0" borderId="0" xfId="0" applyFont="1"/>
    <xf numFmtId="0" fontId="18" fillId="0" borderId="1" xfId="0" applyFont="1" applyFill="1" applyBorder="1" applyAlignment="1">
      <alignment horizontal="center" vertical="center"/>
    </xf>
    <xf numFmtId="9" fontId="3" fillId="0" borderId="2" xfId="0" applyNumberFormat="1" applyFont="1" applyBorder="1" applyAlignment="1">
      <alignment horizontal="center" vertical="center"/>
    </xf>
    <xf numFmtId="9"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3" fillId="0" borderId="0" xfId="0" applyFont="1" applyBorder="1" applyAlignment="1">
      <alignment horizontal="center" vertical="center"/>
    </xf>
    <xf numFmtId="0" fontId="20" fillId="0" borderId="0" xfId="0" applyFont="1"/>
    <xf numFmtId="0" fontId="20" fillId="0" borderId="1" xfId="0" applyFont="1" applyBorder="1" applyAlignment="1">
      <alignment horizontal="center" vertical="center"/>
    </xf>
    <xf numFmtId="0" fontId="20" fillId="0" borderId="1" xfId="0" applyFont="1" applyBorder="1"/>
    <xf numFmtId="10" fontId="3" fillId="2" borderId="1" xfId="1" applyNumberFormat="1" applyFont="1" applyFill="1" applyBorder="1" applyAlignment="1">
      <alignment horizontal="center" vertical="center"/>
    </xf>
    <xf numFmtId="10" fontId="3" fillId="0" borderId="1" xfId="0" applyNumberFormat="1" applyFont="1" applyBorder="1" applyAlignment="1">
      <alignment horizontal="center" vertical="center"/>
    </xf>
    <xf numFmtId="164" fontId="10" fillId="0" borderId="1" xfId="1" applyNumberFormat="1" applyFont="1" applyBorder="1" applyAlignment="1">
      <alignment horizontal="center" vertical="center"/>
    </xf>
    <xf numFmtId="0" fontId="0" fillId="0" borderId="0" xfId="0" applyFont="1" applyAlignment="1">
      <alignment horizontal="center" vertical="center"/>
    </xf>
    <xf numFmtId="0" fontId="3" fillId="2" borderId="0" xfId="0" applyFont="1" applyFill="1" applyAlignment="1">
      <alignment horizontal="center" vertical="center"/>
    </xf>
    <xf numFmtId="0" fontId="13" fillId="0" borderId="1" xfId="0" applyFont="1" applyFill="1" applyBorder="1" applyAlignment="1">
      <alignment horizontal="center" vertical="center"/>
    </xf>
    <xf numFmtId="0" fontId="17" fillId="0" borderId="1" xfId="0" applyFont="1" applyBorder="1" applyAlignment="1">
      <alignment horizontal="center" vertical="center" wrapText="1"/>
    </xf>
    <xf numFmtId="0" fontId="12" fillId="0" borderId="0" xfId="0" applyFont="1" applyAlignment="1">
      <alignment horizontal="center" vertical="center" wrapText="1"/>
    </xf>
    <xf numFmtId="0" fontId="17" fillId="0" borderId="0" xfId="0" applyFont="1" applyAlignment="1">
      <alignment horizontal="center" vertical="center" wrapText="1"/>
    </xf>
    <xf numFmtId="0" fontId="4" fillId="0" borderId="0" xfId="0" applyFont="1" applyAlignment="1">
      <alignment horizontal="center" vertical="center" wrapText="1"/>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10" fontId="22" fillId="2" borderId="1" xfId="1" applyNumberFormat="1" applyFont="1" applyFill="1" applyBorder="1" applyAlignment="1">
      <alignment horizontal="center" vertical="center"/>
    </xf>
    <xf numFmtId="9" fontId="22" fillId="2" borderId="1" xfId="0" applyNumberFormat="1" applyFont="1" applyFill="1" applyBorder="1" applyAlignment="1">
      <alignment horizontal="center" vertical="center"/>
    </xf>
    <xf numFmtId="10" fontId="3" fillId="0" borderId="1" xfId="0" applyNumberFormat="1" applyFont="1" applyBorder="1" applyAlignment="1">
      <alignment vertical="center"/>
    </xf>
    <xf numFmtId="0" fontId="3" fillId="0" borderId="1" xfId="0" applyFont="1" applyBorder="1" applyAlignment="1">
      <alignment vertical="center"/>
    </xf>
    <xf numFmtId="0" fontId="20" fillId="0" borderId="1" xfId="0" applyFont="1" applyBorder="1" applyAlignment="1">
      <alignment horizontal="center"/>
    </xf>
    <xf numFmtId="0" fontId="23" fillId="0" borderId="1" xfId="0" applyFont="1" applyBorder="1" applyAlignment="1">
      <alignment horizontal="center" vertical="center" wrapText="1"/>
    </xf>
    <xf numFmtId="0" fontId="2" fillId="0" borderId="1" xfId="0" applyFont="1" applyBorder="1" applyAlignment="1">
      <alignment horizontal="center" vertical="center"/>
    </xf>
    <xf numFmtId="0" fontId="24" fillId="0" borderId="1" xfId="0" applyFont="1" applyBorder="1" applyAlignment="1">
      <alignment horizontal="center" vertical="center" wrapText="1"/>
    </xf>
    <xf numFmtId="0" fontId="25" fillId="0" borderId="1" xfId="0" quotePrefix="1" applyFont="1" applyBorder="1" applyAlignment="1">
      <alignment horizontal="center" vertical="center" wrapText="1"/>
    </xf>
    <xf numFmtId="0" fontId="24" fillId="0" borderId="1" xfId="0" quotePrefix="1" applyFont="1" applyBorder="1" applyAlignment="1">
      <alignment horizontal="center" vertical="center" wrapText="1"/>
    </xf>
    <xf numFmtId="0" fontId="2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left" vertical="center" wrapText="1"/>
    </xf>
    <xf numFmtId="0" fontId="1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Alignment="1">
      <alignment horizontal="center" vertical="center" wrapText="1"/>
    </xf>
    <xf numFmtId="0" fontId="15"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10" fillId="0" borderId="1"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9" fillId="0" borderId="0" xfId="0" applyFont="1" applyAlignment="1">
      <alignment horizontal="center" vertical="top" wrapText="1"/>
    </xf>
    <xf numFmtId="0" fontId="9"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zoomScale="60" zoomScaleNormal="60" workbookViewId="0">
      <selection sqref="A1:R1"/>
    </sheetView>
  </sheetViews>
  <sheetFormatPr defaultColWidth="9.140625" defaultRowHeight="15" x14ac:dyDescent="0.25"/>
  <cols>
    <col min="1" max="1" width="6.28515625" style="2" customWidth="1"/>
    <col min="2" max="2" width="54.7109375" style="2" customWidth="1"/>
    <col min="3" max="3" width="4.85546875" style="21" customWidth="1"/>
    <col min="4" max="4" width="15.7109375" style="2" customWidth="1"/>
    <col min="5" max="5" width="10.5703125" style="2" customWidth="1"/>
    <col min="6" max="6" width="10" style="32" customWidth="1"/>
    <col min="7" max="7" width="8.85546875" style="2" customWidth="1"/>
    <col min="8" max="8" width="11.85546875" style="1" customWidth="1"/>
    <col min="9" max="9" width="10" style="1" customWidth="1"/>
    <col min="10" max="10" width="9" style="32" customWidth="1"/>
    <col min="11" max="11" width="8.5703125" style="1" customWidth="1"/>
    <col min="12" max="12" width="9" style="32" customWidth="1"/>
    <col min="13" max="13" width="8.5703125" style="2" customWidth="1"/>
    <col min="14" max="14" width="10.28515625" style="1" customWidth="1"/>
    <col min="15" max="15" width="9.140625" style="2"/>
    <col min="16" max="16" width="9.140625" style="32"/>
    <col min="17" max="17" width="9.140625" style="2"/>
    <col min="18" max="18" width="11.140625" style="2" customWidth="1"/>
    <col min="19" max="19" width="9.140625" style="64"/>
    <col min="20" max="16384" width="9.140625" style="2"/>
  </cols>
  <sheetData>
    <row r="1" spans="1:19" s="42" customFormat="1" ht="57" customHeight="1" x14ac:dyDescent="0.25">
      <c r="A1" s="82" t="s">
        <v>60</v>
      </c>
      <c r="B1" s="82"/>
      <c r="C1" s="82"/>
      <c r="D1" s="82"/>
      <c r="E1" s="82"/>
      <c r="F1" s="82"/>
      <c r="G1" s="82"/>
      <c r="H1" s="82"/>
      <c r="I1" s="82"/>
      <c r="J1" s="82"/>
      <c r="K1" s="82"/>
      <c r="L1" s="82"/>
      <c r="M1" s="82"/>
      <c r="N1" s="82"/>
      <c r="O1" s="82"/>
      <c r="P1" s="82"/>
      <c r="Q1" s="82"/>
      <c r="R1" s="82"/>
      <c r="S1" s="63"/>
    </row>
    <row r="2" spans="1:19" ht="22.5" customHeight="1" x14ac:dyDescent="0.25">
      <c r="A2" s="85"/>
      <c r="B2" s="85"/>
      <c r="C2" s="85"/>
      <c r="D2" s="85"/>
      <c r="E2" s="85"/>
      <c r="F2" s="85"/>
      <c r="G2" s="85"/>
      <c r="H2" s="85"/>
      <c r="I2" s="85"/>
      <c r="J2" s="85"/>
      <c r="K2" s="85"/>
    </row>
    <row r="3" spans="1:19" ht="15.75" customHeight="1" x14ac:dyDescent="0.25">
      <c r="A3" s="96" t="s">
        <v>5</v>
      </c>
      <c r="B3" s="87" t="s">
        <v>6</v>
      </c>
      <c r="C3" s="88"/>
      <c r="D3" s="93" t="s">
        <v>61</v>
      </c>
      <c r="E3" s="86" t="s">
        <v>7</v>
      </c>
      <c r="F3" s="86"/>
      <c r="G3" s="86"/>
      <c r="H3" s="86"/>
      <c r="I3" s="86"/>
      <c r="J3" s="86"/>
      <c r="K3" s="86"/>
      <c r="L3" s="86"/>
      <c r="M3" s="86"/>
      <c r="N3" s="86"/>
      <c r="O3" s="86"/>
      <c r="P3" s="86"/>
      <c r="Q3" s="86"/>
      <c r="R3" s="86"/>
      <c r="S3" s="78" t="s">
        <v>66</v>
      </c>
    </row>
    <row r="4" spans="1:19" ht="110.25" customHeight="1" x14ac:dyDescent="0.25">
      <c r="A4" s="97"/>
      <c r="B4" s="89"/>
      <c r="C4" s="90"/>
      <c r="D4" s="94"/>
      <c r="E4" s="83" t="s">
        <v>0</v>
      </c>
      <c r="F4" s="83"/>
      <c r="G4" s="83" t="s">
        <v>1</v>
      </c>
      <c r="H4" s="83"/>
      <c r="I4" s="84" t="s">
        <v>20</v>
      </c>
      <c r="J4" s="84"/>
      <c r="K4" s="84" t="s">
        <v>2</v>
      </c>
      <c r="L4" s="84"/>
      <c r="M4" s="84" t="s">
        <v>3</v>
      </c>
      <c r="N4" s="84"/>
      <c r="O4" s="83" t="s">
        <v>4</v>
      </c>
      <c r="P4" s="83"/>
      <c r="Q4" s="83" t="s">
        <v>41</v>
      </c>
      <c r="R4" s="83"/>
      <c r="S4" s="79"/>
    </row>
    <row r="5" spans="1:19" ht="30" x14ac:dyDescent="0.25">
      <c r="A5" s="98"/>
      <c r="B5" s="91"/>
      <c r="C5" s="92"/>
      <c r="D5" s="95"/>
      <c r="E5" s="40" t="s">
        <v>48</v>
      </c>
      <c r="F5" s="41" t="s">
        <v>49</v>
      </c>
      <c r="G5" s="40" t="s">
        <v>48</v>
      </c>
      <c r="H5" s="41" t="s">
        <v>49</v>
      </c>
      <c r="I5" s="40" t="s">
        <v>48</v>
      </c>
      <c r="J5" s="41" t="s">
        <v>49</v>
      </c>
      <c r="K5" s="40" t="s">
        <v>48</v>
      </c>
      <c r="L5" s="40" t="s">
        <v>49</v>
      </c>
      <c r="M5" s="40" t="s">
        <v>48</v>
      </c>
      <c r="N5" s="40" t="s">
        <v>49</v>
      </c>
      <c r="O5" s="40" t="s">
        <v>48</v>
      </c>
      <c r="P5" s="41" t="s">
        <v>49</v>
      </c>
      <c r="Q5" s="40" t="s">
        <v>48</v>
      </c>
      <c r="R5" s="41" t="s">
        <v>49</v>
      </c>
      <c r="S5" s="80"/>
    </row>
    <row r="6" spans="1:19" ht="50.25" customHeight="1" x14ac:dyDescent="0.25">
      <c r="A6" s="3">
        <v>1</v>
      </c>
      <c r="B6" s="81" t="s">
        <v>8</v>
      </c>
      <c r="C6" s="81"/>
      <c r="D6" s="8">
        <v>1</v>
      </c>
      <c r="E6" s="12">
        <v>1</v>
      </c>
      <c r="F6" s="31">
        <v>1</v>
      </c>
      <c r="G6" s="12">
        <v>1</v>
      </c>
      <c r="H6" s="31">
        <v>1</v>
      </c>
      <c r="I6" s="12">
        <v>1</v>
      </c>
      <c r="J6" s="31">
        <v>1</v>
      </c>
      <c r="K6" s="12">
        <v>1</v>
      </c>
      <c r="L6" s="31">
        <v>1</v>
      </c>
      <c r="M6" s="13">
        <v>1</v>
      </c>
      <c r="N6" s="31">
        <v>1</v>
      </c>
      <c r="O6" s="12">
        <v>1</v>
      </c>
      <c r="P6" s="31">
        <v>1</v>
      </c>
      <c r="Q6" s="13">
        <v>1</v>
      </c>
      <c r="R6" s="44">
        <v>1</v>
      </c>
      <c r="S6" s="3"/>
    </row>
    <row r="7" spans="1:19" ht="50.25" customHeight="1" x14ac:dyDescent="0.25">
      <c r="A7" s="3">
        <v>2</v>
      </c>
      <c r="B7" s="81" t="s">
        <v>9</v>
      </c>
      <c r="C7" s="81"/>
      <c r="D7" s="8">
        <v>1</v>
      </c>
      <c r="E7" s="12">
        <v>1</v>
      </c>
      <c r="F7" s="31">
        <v>1</v>
      </c>
      <c r="G7" s="12">
        <v>1</v>
      </c>
      <c r="H7" s="31">
        <v>1</v>
      </c>
      <c r="I7" s="12">
        <v>1</v>
      </c>
      <c r="J7" s="31">
        <v>1</v>
      </c>
      <c r="K7" s="12">
        <v>1</v>
      </c>
      <c r="L7" s="31">
        <v>1</v>
      </c>
      <c r="M7" s="13">
        <v>1</v>
      </c>
      <c r="N7" s="31">
        <v>1</v>
      </c>
      <c r="O7" s="12">
        <v>1</v>
      </c>
      <c r="P7" s="31">
        <v>1</v>
      </c>
      <c r="Q7" s="13">
        <v>1</v>
      </c>
      <c r="R7" s="31">
        <v>1</v>
      </c>
      <c r="S7" s="3"/>
    </row>
    <row r="8" spans="1:19" ht="66" customHeight="1" x14ac:dyDescent="0.25">
      <c r="A8" s="3">
        <v>3</v>
      </c>
      <c r="B8" s="81" t="s">
        <v>10</v>
      </c>
      <c r="C8" s="81"/>
      <c r="D8" s="8">
        <v>1</v>
      </c>
      <c r="E8" s="12">
        <v>1</v>
      </c>
      <c r="F8" s="31">
        <v>1</v>
      </c>
      <c r="G8" s="12">
        <v>1</v>
      </c>
      <c r="H8" s="31">
        <v>1</v>
      </c>
      <c r="I8" s="12">
        <v>1</v>
      </c>
      <c r="J8" s="31">
        <v>1</v>
      </c>
      <c r="K8" s="12">
        <v>1</v>
      </c>
      <c r="L8" s="31">
        <v>1</v>
      </c>
      <c r="M8" s="13">
        <v>1</v>
      </c>
      <c r="N8" s="31">
        <v>1</v>
      </c>
      <c r="O8" s="12">
        <v>1</v>
      </c>
      <c r="P8" s="31">
        <v>1</v>
      </c>
      <c r="Q8" s="13">
        <v>1</v>
      </c>
      <c r="R8" s="31">
        <v>1</v>
      </c>
      <c r="S8" s="3"/>
    </row>
    <row r="9" spans="1:19" ht="58.5" customHeight="1" x14ac:dyDescent="0.25">
      <c r="A9" s="3">
        <v>4</v>
      </c>
      <c r="B9" s="81" t="s">
        <v>11</v>
      </c>
      <c r="C9" s="81"/>
      <c r="D9" s="9" t="s">
        <v>12</v>
      </c>
      <c r="E9" s="14">
        <v>0.45090000000000002</v>
      </c>
      <c r="F9" s="55">
        <v>0.45090000000000002</v>
      </c>
      <c r="G9" s="15">
        <v>0.45040000000000002</v>
      </c>
      <c r="H9" s="38" t="s">
        <v>43</v>
      </c>
      <c r="I9" s="67">
        <v>0.45090000000000002</v>
      </c>
      <c r="J9" s="56">
        <v>0.439</v>
      </c>
      <c r="K9" s="15">
        <v>0.45140000000000002</v>
      </c>
      <c r="L9" s="56">
        <v>0.56599999999999995</v>
      </c>
      <c r="M9" s="15">
        <v>0.45119999999999999</v>
      </c>
      <c r="N9" s="69">
        <v>0.66559999999999997</v>
      </c>
      <c r="O9" s="15">
        <v>0.45050000000000001</v>
      </c>
      <c r="P9" s="38" t="s">
        <v>45</v>
      </c>
      <c r="Q9" s="15">
        <v>0.45069999999999999</v>
      </c>
      <c r="R9" s="45">
        <v>0.53</v>
      </c>
      <c r="S9" s="61" t="s">
        <v>67</v>
      </c>
    </row>
    <row r="10" spans="1:19" ht="72.75" customHeight="1" x14ac:dyDescent="0.25">
      <c r="A10" s="3">
        <v>5</v>
      </c>
      <c r="B10" s="81" t="s">
        <v>13</v>
      </c>
      <c r="C10" s="81"/>
      <c r="D10" s="9" t="s">
        <v>14</v>
      </c>
      <c r="E10" s="14">
        <v>0.3</v>
      </c>
      <c r="F10" s="55">
        <v>0.3</v>
      </c>
      <c r="G10" s="15">
        <v>0.30170000000000002</v>
      </c>
      <c r="H10" s="38" t="s">
        <v>44</v>
      </c>
      <c r="I10" s="67">
        <v>0.30230000000000001</v>
      </c>
      <c r="J10" s="31">
        <v>0.28999999999999998</v>
      </c>
      <c r="K10" s="14">
        <v>0.30049999999999999</v>
      </c>
      <c r="L10" s="56">
        <v>0.52890000000000004</v>
      </c>
      <c r="M10" s="14">
        <v>0.30180000000000001</v>
      </c>
      <c r="N10" s="69">
        <v>0.58279999999999998</v>
      </c>
      <c r="O10" s="14">
        <v>0.30030000000000001</v>
      </c>
      <c r="P10" s="38" t="s">
        <v>46</v>
      </c>
      <c r="Q10" s="14">
        <v>0.3</v>
      </c>
      <c r="R10" s="46" t="s">
        <v>63</v>
      </c>
      <c r="S10" s="61" t="s">
        <v>68</v>
      </c>
    </row>
    <row r="11" spans="1:19" ht="77.25" customHeight="1" x14ac:dyDescent="0.25">
      <c r="A11" s="3">
        <v>6</v>
      </c>
      <c r="B11" s="81" t="s">
        <v>21</v>
      </c>
      <c r="C11" s="81"/>
      <c r="D11" s="9" t="s">
        <v>15</v>
      </c>
      <c r="E11" s="16">
        <v>0.18179999999999999</v>
      </c>
      <c r="F11" s="34">
        <v>0.18179999999999999</v>
      </c>
      <c r="G11" s="16">
        <v>0.18179999999999999</v>
      </c>
      <c r="H11" s="31">
        <v>0.18</v>
      </c>
      <c r="I11" s="16">
        <v>0.18010000000000001</v>
      </c>
      <c r="J11" s="56">
        <v>0.17699999999999999</v>
      </c>
      <c r="K11" s="16">
        <v>0.18010000000000001</v>
      </c>
      <c r="L11" s="56">
        <v>0.13150000000000001</v>
      </c>
      <c r="M11" s="16">
        <v>0.18049999999999999</v>
      </c>
      <c r="N11" s="69">
        <v>0.19819999999999999</v>
      </c>
      <c r="O11" s="17">
        <v>0.18090000000000001</v>
      </c>
      <c r="P11" s="38" t="s">
        <v>47</v>
      </c>
      <c r="Q11" s="16">
        <v>0.18210000000000001</v>
      </c>
      <c r="R11" s="47" t="s">
        <v>64</v>
      </c>
      <c r="S11" s="3"/>
    </row>
    <row r="12" spans="1:19" ht="39" customHeight="1" x14ac:dyDescent="0.25">
      <c r="A12" s="3">
        <v>7</v>
      </c>
      <c r="B12" s="81" t="s">
        <v>16</v>
      </c>
      <c r="C12" s="81"/>
      <c r="D12" s="9" t="s">
        <v>15</v>
      </c>
      <c r="E12" s="17">
        <v>0.18179999999999999</v>
      </c>
      <c r="F12" s="38">
        <v>0</v>
      </c>
      <c r="G12" s="16">
        <v>0.1802</v>
      </c>
      <c r="H12" s="34">
        <v>0.1802</v>
      </c>
      <c r="I12" s="16">
        <v>0.18010000000000001</v>
      </c>
      <c r="J12" s="56">
        <v>0.17899999999999999</v>
      </c>
      <c r="K12" s="16">
        <v>0.18010000000000001</v>
      </c>
      <c r="L12" s="56">
        <v>0.11840000000000001</v>
      </c>
      <c r="M12" s="16">
        <v>0.1802</v>
      </c>
      <c r="N12" s="69">
        <v>0.03</v>
      </c>
      <c r="O12" s="16">
        <v>0.18090000000000001</v>
      </c>
      <c r="P12" s="38">
        <v>0</v>
      </c>
      <c r="Q12" s="16">
        <v>0.18210000000000001</v>
      </c>
      <c r="R12" s="46">
        <v>2.3900000000000001E-2</v>
      </c>
      <c r="S12" s="3"/>
    </row>
    <row r="13" spans="1:19" ht="36.75" customHeight="1" x14ac:dyDescent="0.25">
      <c r="A13" s="3">
        <v>8</v>
      </c>
      <c r="B13" s="81" t="s">
        <v>17</v>
      </c>
      <c r="C13" s="81"/>
      <c r="D13" s="10">
        <v>7.5200000000000003E-2</v>
      </c>
      <c r="E13" s="18">
        <v>0.02</v>
      </c>
      <c r="F13" s="39" t="s">
        <v>42</v>
      </c>
      <c r="G13" s="19">
        <v>2.5000000000000001E-2</v>
      </c>
      <c r="H13" s="39" t="s">
        <v>42</v>
      </c>
      <c r="I13" s="68">
        <v>0.1</v>
      </c>
      <c r="J13" s="39" t="s">
        <v>42</v>
      </c>
      <c r="K13" s="18">
        <v>0.06</v>
      </c>
      <c r="L13" s="39" t="s">
        <v>42</v>
      </c>
      <c r="M13" s="19">
        <v>0.125</v>
      </c>
      <c r="N13" s="39" t="s">
        <v>42</v>
      </c>
      <c r="O13" s="18">
        <v>0.11</v>
      </c>
      <c r="P13" s="39" t="s">
        <v>42</v>
      </c>
      <c r="Q13" s="18">
        <v>0.04</v>
      </c>
      <c r="R13" s="48" t="s">
        <v>42</v>
      </c>
      <c r="S13" s="61" t="s">
        <v>69</v>
      </c>
    </row>
    <row r="14" spans="1:19" ht="30" customHeight="1" x14ac:dyDescent="0.25">
      <c r="A14" s="3">
        <v>9</v>
      </c>
      <c r="B14" s="81" t="s">
        <v>18</v>
      </c>
      <c r="C14" s="81"/>
      <c r="D14" s="33" t="s">
        <v>19</v>
      </c>
      <c r="E14" s="6">
        <v>1</v>
      </c>
      <c r="F14" s="38">
        <v>3</v>
      </c>
      <c r="G14" s="6">
        <v>1</v>
      </c>
      <c r="H14" s="38">
        <v>1</v>
      </c>
      <c r="I14" s="6">
        <v>1</v>
      </c>
      <c r="J14" s="38">
        <v>1</v>
      </c>
      <c r="K14" s="6">
        <v>1</v>
      </c>
      <c r="L14" s="38">
        <v>1</v>
      </c>
      <c r="M14" s="11">
        <v>1</v>
      </c>
      <c r="N14" s="70">
        <v>1</v>
      </c>
      <c r="O14" s="11">
        <v>1</v>
      </c>
      <c r="P14" s="39">
        <v>3</v>
      </c>
      <c r="Q14" s="11">
        <v>1</v>
      </c>
      <c r="R14" s="47">
        <v>1</v>
      </c>
      <c r="S14" s="3"/>
    </row>
    <row r="15" spans="1:19" x14ac:dyDescent="0.25">
      <c r="A15" s="4"/>
      <c r="B15" s="4"/>
      <c r="C15" s="20"/>
      <c r="D15" s="4"/>
      <c r="E15" s="4"/>
      <c r="F15" s="51"/>
      <c r="G15" s="4"/>
      <c r="H15" s="5"/>
      <c r="I15" s="5"/>
      <c r="J15" s="51"/>
      <c r="K15" s="5"/>
    </row>
    <row r="16" spans="1:19" x14ac:dyDescent="0.25">
      <c r="A16" s="4"/>
      <c r="B16" s="4"/>
      <c r="C16" s="20"/>
      <c r="D16" s="4"/>
      <c r="E16" s="4"/>
      <c r="F16" s="51"/>
      <c r="G16" s="4"/>
      <c r="H16" s="5"/>
      <c r="I16" s="5"/>
      <c r="J16" s="51"/>
      <c r="K16" s="5"/>
    </row>
    <row r="17" spans="1:22" x14ac:dyDescent="0.25">
      <c r="A17" s="4"/>
      <c r="B17" s="4"/>
      <c r="C17" s="20"/>
      <c r="D17" s="4"/>
      <c r="E17" s="4"/>
      <c r="F17" s="51"/>
      <c r="G17" s="4"/>
      <c r="H17" s="5"/>
      <c r="I17" s="5"/>
      <c r="J17" s="51"/>
      <c r="K17" s="5"/>
    </row>
    <row r="18" spans="1:22" x14ac:dyDescent="0.25">
      <c r="A18" s="4"/>
      <c r="B18" s="4"/>
      <c r="C18" s="20"/>
      <c r="D18" s="4"/>
      <c r="E18" s="4"/>
      <c r="F18" s="51"/>
      <c r="G18" s="4"/>
      <c r="H18" s="5"/>
      <c r="I18" s="5"/>
      <c r="J18" s="51"/>
      <c r="K18" s="5"/>
    </row>
    <row r="19" spans="1:22" x14ac:dyDescent="0.25">
      <c r="A19" s="4"/>
      <c r="B19" s="4"/>
      <c r="C19" s="20"/>
      <c r="D19" s="4"/>
      <c r="E19" s="4"/>
      <c r="F19" s="51"/>
      <c r="G19" s="4"/>
      <c r="H19" s="5"/>
      <c r="I19" s="5"/>
      <c r="J19" s="51"/>
      <c r="K19" s="5"/>
    </row>
    <row r="20" spans="1:22" x14ac:dyDescent="0.25">
      <c r="A20" s="4"/>
      <c r="B20" s="4"/>
      <c r="C20" s="20"/>
      <c r="D20" s="4"/>
      <c r="E20" s="4"/>
      <c r="F20" s="51"/>
      <c r="G20" s="4"/>
      <c r="H20" s="5"/>
      <c r="I20" s="5"/>
      <c r="J20" s="51"/>
      <c r="K20" s="5"/>
    </row>
    <row r="21" spans="1:22" x14ac:dyDescent="0.25">
      <c r="A21" s="4"/>
      <c r="B21" s="4"/>
      <c r="C21" s="20"/>
      <c r="D21" s="4"/>
      <c r="E21" s="4"/>
      <c r="F21" s="51"/>
      <c r="G21" s="4"/>
      <c r="H21" s="5"/>
      <c r="I21" s="5"/>
      <c r="J21" s="51"/>
      <c r="K21" s="5"/>
    </row>
    <row r="22" spans="1:22" x14ac:dyDescent="0.25">
      <c r="A22" s="4"/>
      <c r="B22" s="4"/>
      <c r="C22" s="20"/>
      <c r="D22" s="4"/>
      <c r="E22" s="4"/>
      <c r="F22" s="51"/>
      <c r="G22" s="4"/>
      <c r="H22" s="5"/>
      <c r="I22" s="5"/>
      <c r="J22" s="51"/>
      <c r="K22" s="5"/>
    </row>
    <row r="23" spans="1:22" x14ac:dyDescent="0.25">
      <c r="A23" s="4"/>
      <c r="B23" s="4"/>
      <c r="C23" s="20"/>
      <c r="D23" s="4"/>
      <c r="E23" s="4"/>
      <c r="F23" s="51"/>
      <c r="G23" s="4"/>
      <c r="H23" s="5"/>
      <c r="I23" s="5"/>
      <c r="J23" s="51"/>
      <c r="K23" s="5"/>
      <c r="V23" s="2">
        <f>8/335</f>
        <v>2.3880597014925373E-2</v>
      </c>
    </row>
    <row r="24" spans="1:22" x14ac:dyDescent="0.25">
      <c r="A24" s="4"/>
      <c r="B24" s="4"/>
      <c r="C24" s="20"/>
      <c r="D24" s="4"/>
      <c r="E24" s="4"/>
      <c r="F24" s="51"/>
      <c r="G24" s="4"/>
      <c r="H24" s="5"/>
      <c r="I24" s="5"/>
      <c r="J24" s="51"/>
      <c r="K24" s="5"/>
    </row>
    <row r="25" spans="1:22" x14ac:dyDescent="0.25">
      <c r="A25" s="4"/>
      <c r="B25" s="4"/>
      <c r="C25" s="20"/>
      <c r="D25" s="4"/>
      <c r="E25" s="4"/>
      <c r="F25" s="51"/>
      <c r="G25" s="4"/>
      <c r="H25" s="5"/>
      <c r="I25" s="5"/>
      <c r="J25" s="51"/>
      <c r="K25" s="5"/>
    </row>
    <row r="26" spans="1:22" ht="97.5" customHeight="1" x14ac:dyDescent="0.25">
      <c r="K26" s="5"/>
    </row>
    <row r="27" spans="1:22" ht="45.6" customHeight="1" x14ac:dyDescent="0.25">
      <c r="K27" s="5"/>
    </row>
    <row r="28" spans="1:22" ht="39.6" customHeight="1" x14ac:dyDescent="0.25">
      <c r="K28" s="5"/>
    </row>
    <row r="29" spans="1:22" ht="20.45" customHeight="1" x14ac:dyDescent="0.25">
      <c r="K29" s="5"/>
    </row>
    <row r="30" spans="1:22" x14ac:dyDescent="0.25">
      <c r="K30" s="5"/>
    </row>
    <row r="31" spans="1:22" x14ac:dyDescent="0.25">
      <c r="K31" s="5"/>
    </row>
    <row r="32" spans="1:22" x14ac:dyDescent="0.25">
      <c r="K32" s="5"/>
    </row>
    <row r="33" spans="11:12" ht="31.15" customHeight="1" x14ac:dyDescent="0.25">
      <c r="K33" s="5"/>
    </row>
    <row r="34" spans="11:12" ht="82.15" customHeight="1" x14ac:dyDescent="0.25">
      <c r="K34" s="5"/>
    </row>
    <row r="35" spans="11:12" ht="39.6" customHeight="1" x14ac:dyDescent="0.25">
      <c r="K35" s="7">
        <f>1226-'PL 2 Đề án'!C11</f>
        <v>0</v>
      </c>
      <c r="L35" s="59"/>
    </row>
    <row r="36" spans="11:12" ht="21.6" customHeight="1" x14ac:dyDescent="0.25">
      <c r="K36" s="5"/>
    </row>
    <row r="37" spans="11:12" ht="23.45" customHeight="1" x14ac:dyDescent="0.25">
      <c r="K37" s="5"/>
    </row>
    <row r="38" spans="11:12" ht="18.600000000000001" customHeight="1" x14ac:dyDescent="0.25">
      <c r="K38" s="5"/>
    </row>
    <row r="39" spans="11:12" ht="20.45" customHeight="1" x14ac:dyDescent="0.25">
      <c r="K39" s="5"/>
    </row>
    <row r="40" spans="11:12" ht="18.600000000000001" customHeight="1" x14ac:dyDescent="0.25">
      <c r="K40" s="5"/>
    </row>
    <row r="41" spans="11:12" x14ac:dyDescent="0.25">
      <c r="K41" s="5"/>
    </row>
    <row r="42" spans="11:12" x14ac:dyDescent="0.25">
      <c r="K42" s="5"/>
    </row>
    <row r="43" spans="11:12" x14ac:dyDescent="0.25">
      <c r="K43" s="5"/>
    </row>
    <row r="44" spans="11:12" x14ac:dyDescent="0.25">
      <c r="K44" s="5"/>
    </row>
  </sheetData>
  <mergeCells count="23">
    <mergeCell ref="A1:R1"/>
    <mergeCell ref="Q4:R4"/>
    <mergeCell ref="O4:P4"/>
    <mergeCell ref="M4:N4"/>
    <mergeCell ref="K4:L4"/>
    <mergeCell ref="I4:J4"/>
    <mergeCell ref="A2:K2"/>
    <mergeCell ref="G4:H4"/>
    <mergeCell ref="E4:F4"/>
    <mergeCell ref="E3:R3"/>
    <mergeCell ref="B3:C5"/>
    <mergeCell ref="D3:D5"/>
    <mergeCell ref="A3:A5"/>
    <mergeCell ref="S3:S5"/>
    <mergeCell ref="B13:C13"/>
    <mergeCell ref="B14:C14"/>
    <mergeCell ref="B8:C8"/>
    <mergeCell ref="B9:C9"/>
    <mergeCell ref="B10:C10"/>
    <mergeCell ref="B11:C11"/>
    <mergeCell ref="B12:C12"/>
    <mergeCell ref="B6:C6"/>
    <mergeCell ref="B7:C7"/>
  </mergeCells>
  <pageMargins left="0.56000000000000005" right="0.24" top="0.45" bottom="0.41" header="0.3" footer="0.3"/>
  <pageSetup paperSize="9" scale="6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80" zoomScaleNormal="80" zoomScaleSheetLayoutView="40" workbookViewId="0">
      <selection sqref="A1:R17"/>
    </sheetView>
  </sheetViews>
  <sheetFormatPr defaultRowHeight="15.75" x14ac:dyDescent="0.25"/>
  <cols>
    <col min="1" max="1" width="7" style="29" customWidth="1"/>
    <col min="2" max="2" width="33.140625" style="29" customWidth="1"/>
    <col min="3" max="3" width="12.42578125" style="58" customWidth="1"/>
    <col min="4" max="4" width="11.140625" style="29" customWidth="1"/>
    <col min="5" max="5" width="11.140625" style="30" customWidth="1"/>
    <col min="6" max="6" width="10.85546875" style="29" customWidth="1"/>
    <col min="7" max="7" width="11.140625" style="30" customWidth="1"/>
    <col min="8" max="8" width="12" style="29" customWidth="1"/>
    <col min="9" max="9" width="13.140625" style="32" customWidth="1"/>
    <col min="10" max="10" width="10.7109375" style="29" customWidth="1"/>
    <col min="11" max="11" width="11" style="30" customWidth="1"/>
    <col min="12" max="12" width="9.140625" style="29"/>
    <col min="13" max="13" width="11" style="30" customWidth="1"/>
    <col min="14" max="14" width="9.140625" style="29"/>
    <col min="15" max="15" width="11.85546875" style="30" customWidth="1"/>
    <col min="16" max="16" width="9.140625" style="29"/>
    <col min="17" max="17" width="11.5703125" style="29" customWidth="1"/>
    <col min="18" max="18" width="9.140625" style="62"/>
    <col min="19" max="16384" width="9.140625" style="29"/>
  </cols>
  <sheetData>
    <row r="1" spans="1:20" ht="79.5" customHeight="1" x14ac:dyDescent="0.25">
      <c r="A1" s="100" t="s">
        <v>59</v>
      </c>
      <c r="B1" s="100"/>
      <c r="C1" s="100"/>
      <c r="D1" s="100"/>
      <c r="E1" s="100"/>
      <c r="F1" s="100"/>
      <c r="G1" s="100"/>
      <c r="H1" s="100"/>
      <c r="I1" s="100"/>
      <c r="J1" s="100"/>
      <c r="K1" s="100"/>
      <c r="L1" s="100"/>
      <c r="M1" s="100"/>
      <c r="N1" s="100"/>
      <c r="O1" s="100"/>
      <c r="P1" s="100"/>
      <c r="Q1" s="100"/>
    </row>
    <row r="2" spans="1:20" ht="21.75" customHeight="1" x14ac:dyDescent="0.25">
      <c r="A2" s="28"/>
      <c r="B2" s="28"/>
      <c r="C2" s="28"/>
      <c r="D2" s="28"/>
      <c r="E2" s="50"/>
      <c r="F2" s="28"/>
      <c r="G2" s="50"/>
      <c r="H2" s="28"/>
      <c r="I2" s="50"/>
      <c r="J2" s="28"/>
      <c r="K2" s="50"/>
      <c r="L2" s="25"/>
    </row>
    <row r="3" spans="1:20" ht="23.25" customHeight="1" x14ac:dyDescent="0.25">
      <c r="A3" s="101" t="s">
        <v>5</v>
      </c>
      <c r="B3" s="101" t="s">
        <v>6</v>
      </c>
      <c r="C3" s="99" t="s">
        <v>62</v>
      </c>
      <c r="D3" s="102" t="s">
        <v>7</v>
      </c>
      <c r="E3" s="102"/>
      <c r="F3" s="102"/>
      <c r="G3" s="102"/>
      <c r="H3" s="102"/>
      <c r="I3" s="102"/>
      <c r="J3" s="102"/>
      <c r="K3" s="102"/>
      <c r="L3" s="102"/>
      <c r="M3" s="102"/>
      <c r="N3" s="102"/>
      <c r="O3" s="102"/>
      <c r="P3" s="102"/>
      <c r="Q3" s="102"/>
      <c r="R3" s="99" t="s">
        <v>66</v>
      </c>
    </row>
    <row r="4" spans="1:20" ht="81" customHeight="1" x14ac:dyDescent="0.25">
      <c r="A4" s="101"/>
      <c r="B4" s="101"/>
      <c r="C4" s="99"/>
      <c r="D4" s="99" t="s">
        <v>22</v>
      </c>
      <c r="E4" s="99"/>
      <c r="F4" s="99" t="s">
        <v>23</v>
      </c>
      <c r="G4" s="99"/>
      <c r="H4" s="103" t="s">
        <v>24</v>
      </c>
      <c r="I4" s="103"/>
      <c r="J4" s="103" t="s">
        <v>25</v>
      </c>
      <c r="K4" s="103"/>
      <c r="L4" s="99" t="s">
        <v>26</v>
      </c>
      <c r="M4" s="99"/>
      <c r="N4" s="99" t="s">
        <v>27</v>
      </c>
      <c r="O4" s="99"/>
      <c r="P4" s="99" t="s">
        <v>28</v>
      </c>
      <c r="Q4" s="99"/>
      <c r="R4" s="99"/>
    </row>
    <row r="5" spans="1:20" ht="43.5" customHeight="1" x14ac:dyDescent="0.25">
      <c r="A5" s="101"/>
      <c r="B5" s="101"/>
      <c r="C5" s="99"/>
      <c r="D5" s="40" t="s">
        <v>48</v>
      </c>
      <c r="E5" s="41" t="s">
        <v>49</v>
      </c>
      <c r="F5" s="40" t="s">
        <v>48</v>
      </c>
      <c r="G5" s="41" t="s">
        <v>49</v>
      </c>
      <c r="H5" s="40" t="s">
        <v>48</v>
      </c>
      <c r="I5" s="41" t="s">
        <v>49</v>
      </c>
      <c r="J5" s="40" t="s">
        <v>48</v>
      </c>
      <c r="K5" s="41" t="s">
        <v>49</v>
      </c>
      <c r="L5" s="40" t="s">
        <v>48</v>
      </c>
      <c r="M5" s="41" t="s">
        <v>49</v>
      </c>
      <c r="N5" s="40" t="s">
        <v>48</v>
      </c>
      <c r="O5" s="41" t="s">
        <v>49</v>
      </c>
      <c r="P5" s="40" t="s">
        <v>48</v>
      </c>
      <c r="Q5" s="41" t="s">
        <v>49</v>
      </c>
      <c r="R5" s="99"/>
    </row>
    <row r="6" spans="1:20" ht="135" customHeight="1" x14ac:dyDescent="0.25">
      <c r="A6" s="22">
        <v>1</v>
      </c>
      <c r="B6" s="23" t="s">
        <v>29</v>
      </c>
      <c r="C6" s="57">
        <f>SUM(D6,F6,H6,J6,L6,N6,P6,)</f>
        <v>875</v>
      </c>
      <c r="D6" s="22">
        <v>0</v>
      </c>
      <c r="E6" s="35">
        <v>0</v>
      </c>
      <c r="F6" s="22">
        <v>230</v>
      </c>
      <c r="G6" s="35">
        <v>217</v>
      </c>
      <c r="H6" s="22">
        <v>512</v>
      </c>
      <c r="I6" s="38">
        <v>35</v>
      </c>
      <c r="J6" s="22">
        <v>1</v>
      </c>
      <c r="K6" s="35">
        <v>2</v>
      </c>
      <c r="L6" s="22">
        <v>4</v>
      </c>
      <c r="M6" s="35">
        <v>4</v>
      </c>
      <c r="N6" s="22">
        <v>5</v>
      </c>
      <c r="O6" s="49" t="s">
        <v>65</v>
      </c>
      <c r="P6" s="36">
        <v>123</v>
      </c>
      <c r="Q6" s="49" t="s">
        <v>65</v>
      </c>
      <c r="R6" s="74" t="s">
        <v>81</v>
      </c>
      <c r="T6" s="29" t="s">
        <v>71</v>
      </c>
    </row>
    <row r="7" spans="1:20" ht="63" x14ac:dyDescent="0.25">
      <c r="A7" s="22">
        <v>2</v>
      </c>
      <c r="B7" s="23" t="s">
        <v>30</v>
      </c>
      <c r="C7" s="57">
        <f>SUM(D7,F7,H7,J7,L7,N7,P7,)</f>
        <v>41</v>
      </c>
      <c r="D7" s="22">
        <v>3</v>
      </c>
      <c r="E7" s="35">
        <v>3</v>
      </c>
      <c r="F7" s="22">
        <v>4</v>
      </c>
      <c r="G7" s="35">
        <v>7</v>
      </c>
      <c r="H7" s="22">
        <v>7</v>
      </c>
      <c r="I7" s="38">
        <v>7</v>
      </c>
      <c r="J7" s="22">
        <v>8</v>
      </c>
      <c r="K7" s="35">
        <v>8</v>
      </c>
      <c r="L7" s="22">
        <v>8</v>
      </c>
      <c r="M7" s="35">
        <v>8</v>
      </c>
      <c r="N7" s="22">
        <v>4</v>
      </c>
      <c r="O7" s="35">
        <v>4</v>
      </c>
      <c r="P7" s="22">
        <v>7</v>
      </c>
      <c r="Q7" s="43">
        <v>7</v>
      </c>
      <c r="R7" s="74"/>
    </row>
    <row r="8" spans="1:20" ht="182.25" customHeight="1" x14ac:dyDescent="0.25">
      <c r="A8" s="22">
        <v>3</v>
      </c>
      <c r="B8" s="23" t="s">
        <v>31</v>
      </c>
      <c r="C8" s="57">
        <f t="shared" ref="C8:C17" si="0">SUM(D8,F8,H8,J8,L8,N8,P8,)</f>
        <v>3067</v>
      </c>
      <c r="D8" s="65">
        <v>96</v>
      </c>
      <c r="E8" s="35">
        <v>96</v>
      </c>
      <c r="F8" s="22">
        <v>447</v>
      </c>
      <c r="G8" s="35">
        <v>515</v>
      </c>
      <c r="H8" s="65">
        <v>599</v>
      </c>
      <c r="I8" s="38">
        <v>174</v>
      </c>
      <c r="J8" s="22">
        <v>411</v>
      </c>
      <c r="K8" s="35">
        <v>195</v>
      </c>
      <c r="L8" s="22">
        <v>571</v>
      </c>
      <c r="M8" s="35">
        <v>225</v>
      </c>
      <c r="N8" s="65">
        <v>506</v>
      </c>
      <c r="O8" s="35">
        <v>125</v>
      </c>
      <c r="P8" s="65">
        <v>437</v>
      </c>
      <c r="Q8" s="43">
        <v>349</v>
      </c>
      <c r="R8" s="75" t="s">
        <v>78</v>
      </c>
    </row>
    <row r="9" spans="1:20" ht="47.25" x14ac:dyDescent="0.25">
      <c r="A9" s="22">
        <v>4</v>
      </c>
      <c r="B9" s="23" t="s">
        <v>32</v>
      </c>
      <c r="C9" s="57">
        <f t="shared" si="0"/>
        <v>227</v>
      </c>
      <c r="D9" s="22">
        <v>0</v>
      </c>
      <c r="E9" s="35">
        <v>0</v>
      </c>
      <c r="F9" s="22">
        <v>0</v>
      </c>
      <c r="G9" s="35">
        <v>0</v>
      </c>
      <c r="H9" s="22">
        <v>0</v>
      </c>
      <c r="I9" s="38">
        <v>0</v>
      </c>
      <c r="J9" s="22">
        <v>0</v>
      </c>
      <c r="K9" s="35">
        <v>0</v>
      </c>
      <c r="L9" s="22">
        <v>0</v>
      </c>
      <c r="M9" s="35">
        <v>0</v>
      </c>
      <c r="N9" s="22">
        <v>227</v>
      </c>
      <c r="O9" s="35">
        <v>35</v>
      </c>
      <c r="P9" s="22">
        <v>0</v>
      </c>
      <c r="Q9" s="43">
        <v>0</v>
      </c>
      <c r="R9" s="74"/>
    </row>
    <row r="10" spans="1:20" ht="167.25" customHeight="1" x14ac:dyDescent="0.25">
      <c r="A10" s="22">
        <v>5</v>
      </c>
      <c r="B10" s="23" t="s">
        <v>33</v>
      </c>
      <c r="C10" s="57">
        <f t="shared" si="0"/>
        <v>1982</v>
      </c>
      <c r="D10" s="65">
        <v>79</v>
      </c>
      <c r="E10" s="35">
        <v>79</v>
      </c>
      <c r="F10" s="22">
        <v>346</v>
      </c>
      <c r="G10" s="35">
        <v>418</v>
      </c>
      <c r="H10" s="65">
        <v>474</v>
      </c>
      <c r="I10" s="38">
        <v>115</v>
      </c>
      <c r="J10" s="22">
        <v>431</v>
      </c>
      <c r="K10" s="35">
        <v>350</v>
      </c>
      <c r="L10" s="22">
        <v>193</v>
      </c>
      <c r="M10" s="35">
        <v>197</v>
      </c>
      <c r="N10" s="65">
        <v>173</v>
      </c>
      <c r="O10" s="35">
        <v>145</v>
      </c>
      <c r="P10" s="65">
        <v>286</v>
      </c>
      <c r="Q10" s="43">
        <v>153</v>
      </c>
      <c r="R10" s="75" t="s">
        <v>79</v>
      </c>
    </row>
    <row r="11" spans="1:20" ht="108.75" customHeight="1" x14ac:dyDescent="0.25">
      <c r="A11" s="22">
        <v>6</v>
      </c>
      <c r="B11" s="26" t="s">
        <v>34</v>
      </c>
      <c r="C11" s="57">
        <f t="shared" si="0"/>
        <v>1226</v>
      </c>
      <c r="D11" s="66">
        <v>55</v>
      </c>
      <c r="E11" s="35">
        <v>0</v>
      </c>
      <c r="F11" s="27">
        <v>178</v>
      </c>
      <c r="G11" s="35">
        <v>0</v>
      </c>
      <c r="H11" s="66">
        <v>246</v>
      </c>
      <c r="I11" s="38">
        <v>71</v>
      </c>
      <c r="J11" s="27">
        <v>195</v>
      </c>
      <c r="K11" s="35">
        <v>10</v>
      </c>
      <c r="L11" s="27">
        <v>178</v>
      </c>
      <c r="M11" s="60">
        <v>10</v>
      </c>
      <c r="N11" s="66">
        <v>189</v>
      </c>
      <c r="O11" s="35">
        <v>0</v>
      </c>
      <c r="P11" s="27">
        <v>185</v>
      </c>
      <c r="Q11" s="43">
        <v>8</v>
      </c>
      <c r="R11" s="75" t="s">
        <v>76</v>
      </c>
    </row>
    <row r="12" spans="1:20" ht="166.5" customHeight="1" x14ac:dyDescent="0.25">
      <c r="A12" s="22">
        <v>7</v>
      </c>
      <c r="B12" s="23" t="s">
        <v>35</v>
      </c>
      <c r="C12" s="57">
        <f t="shared" si="0"/>
        <v>61</v>
      </c>
      <c r="D12" s="65">
        <v>2</v>
      </c>
      <c r="E12" s="35">
        <v>0</v>
      </c>
      <c r="F12" s="22">
        <v>4</v>
      </c>
      <c r="G12" s="35">
        <v>0</v>
      </c>
      <c r="H12" s="22">
        <v>10</v>
      </c>
      <c r="I12" s="38">
        <v>7</v>
      </c>
      <c r="J12" s="22">
        <v>25</v>
      </c>
      <c r="K12" s="35">
        <v>30</v>
      </c>
      <c r="L12" s="22">
        <v>6</v>
      </c>
      <c r="M12" s="60">
        <v>10</v>
      </c>
      <c r="N12" s="65">
        <v>9</v>
      </c>
      <c r="O12" s="35">
        <v>50</v>
      </c>
      <c r="P12" s="22">
        <v>5</v>
      </c>
      <c r="Q12" s="43">
        <v>8</v>
      </c>
      <c r="R12" s="75" t="s">
        <v>80</v>
      </c>
    </row>
    <row r="13" spans="1:20" ht="31.5" x14ac:dyDescent="0.25">
      <c r="A13" s="22">
        <v>8</v>
      </c>
      <c r="B13" s="23" t="s">
        <v>36</v>
      </c>
      <c r="C13" s="57">
        <f t="shared" si="0"/>
        <v>1071</v>
      </c>
      <c r="D13" s="22">
        <v>130</v>
      </c>
      <c r="E13" s="35">
        <v>0</v>
      </c>
      <c r="F13" s="22">
        <v>174</v>
      </c>
      <c r="G13" s="35">
        <v>0</v>
      </c>
      <c r="H13" s="22">
        <v>236</v>
      </c>
      <c r="I13" s="38">
        <v>64</v>
      </c>
      <c r="J13" s="22">
        <v>151</v>
      </c>
      <c r="K13" s="35">
        <v>0</v>
      </c>
      <c r="L13" s="22">
        <v>153</v>
      </c>
      <c r="M13" s="60">
        <v>0</v>
      </c>
      <c r="N13" s="65">
        <v>116</v>
      </c>
      <c r="O13" s="35">
        <v>25</v>
      </c>
      <c r="P13" s="22">
        <v>111</v>
      </c>
      <c r="Q13" s="43">
        <v>0</v>
      </c>
      <c r="R13" s="76" t="s">
        <v>77</v>
      </c>
    </row>
    <row r="14" spans="1:20" ht="31.5" x14ac:dyDescent="0.25">
      <c r="A14" s="22">
        <v>9</v>
      </c>
      <c r="B14" s="23" t="s">
        <v>37</v>
      </c>
      <c r="C14" s="57">
        <f t="shared" si="0"/>
        <v>1518</v>
      </c>
      <c r="D14" s="22">
        <v>44</v>
      </c>
      <c r="E14" s="37" t="s">
        <v>42</v>
      </c>
      <c r="F14" s="22">
        <v>214</v>
      </c>
      <c r="G14" s="37" t="s">
        <v>42</v>
      </c>
      <c r="H14" s="65">
        <v>265</v>
      </c>
      <c r="I14" s="39" t="s">
        <v>42</v>
      </c>
      <c r="J14" s="22">
        <v>252</v>
      </c>
      <c r="K14" s="37" t="s">
        <v>42</v>
      </c>
      <c r="L14" s="22">
        <v>230</v>
      </c>
      <c r="M14" s="37" t="s">
        <v>42</v>
      </c>
      <c r="N14" s="22">
        <v>217</v>
      </c>
      <c r="O14" s="37" t="s">
        <v>42</v>
      </c>
      <c r="P14" s="22">
        <v>296</v>
      </c>
      <c r="Q14" s="37" t="s">
        <v>42</v>
      </c>
      <c r="R14" s="77" t="s">
        <v>70</v>
      </c>
    </row>
    <row r="15" spans="1:20" x14ac:dyDescent="0.25">
      <c r="A15" s="22">
        <v>10</v>
      </c>
      <c r="B15" s="23" t="s">
        <v>38</v>
      </c>
      <c r="C15" s="57">
        <f t="shared" si="0"/>
        <v>850</v>
      </c>
      <c r="D15" s="22">
        <v>38</v>
      </c>
      <c r="E15" s="37" t="s">
        <v>42</v>
      </c>
      <c r="F15" s="22">
        <v>53</v>
      </c>
      <c r="G15" s="37" t="s">
        <v>42</v>
      </c>
      <c r="H15" s="22">
        <v>120</v>
      </c>
      <c r="I15" s="39" t="s">
        <v>42</v>
      </c>
      <c r="J15" s="22">
        <v>46</v>
      </c>
      <c r="K15" s="37" t="s">
        <v>42</v>
      </c>
      <c r="L15" s="22">
        <v>185</v>
      </c>
      <c r="M15" s="37" t="s">
        <v>42</v>
      </c>
      <c r="N15" s="22">
        <v>157</v>
      </c>
      <c r="O15" s="37" t="s">
        <v>42</v>
      </c>
      <c r="P15" s="22">
        <v>251</v>
      </c>
      <c r="Q15" s="37" t="s">
        <v>42</v>
      </c>
      <c r="R15" s="36"/>
    </row>
    <row r="16" spans="1:20" x14ac:dyDescent="0.25">
      <c r="A16" s="22">
        <v>11</v>
      </c>
      <c r="B16" s="23" t="s">
        <v>39</v>
      </c>
      <c r="C16" s="57">
        <f t="shared" si="0"/>
        <v>668</v>
      </c>
      <c r="D16" s="22">
        <v>6</v>
      </c>
      <c r="E16" s="37" t="s">
        <v>42</v>
      </c>
      <c r="F16" s="22">
        <v>161</v>
      </c>
      <c r="G16" s="37" t="s">
        <v>42</v>
      </c>
      <c r="H16" s="22">
        <v>145</v>
      </c>
      <c r="I16" s="39" t="s">
        <v>42</v>
      </c>
      <c r="J16" s="22">
        <v>206</v>
      </c>
      <c r="K16" s="37" t="s">
        <v>42</v>
      </c>
      <c r="L16" s="22">
        <v>45</v>
      </c>
      <c r="M16" s="37" t="s">
        <v>42</v>
      </c>
      <c r="N16" s="22">
        <v>60</v>
      </c>
      <c r="O16" s="37" t="s">
        <v>42</v>
      </c>
      <c r="P16" s="22">
        <v>45</v>
      </c>
      <c r="Q16" s="37" t="s">
        <v>42</v>
      </c>
      <c r="R16" s="36"/>
    </row>
    <row r="17" spans="1:18" ht="31.5" x14ac:dyDescent="0.25">
      <c r="A17" s="22">
        <v>12</v>
      </c>
      <c r="B17" s="23" t="s">
        <v>40</v>
      </c>
      <c r="C17" s="57">
        <f t="shared" si="0"/>
        <v>4514</v>
      </c>
      <c r="D17" s="22">
        <v>742</v>
      </c>
      <c r="E17" s="35">
        <v>742</v>
      </c>
      <c r="F17" s="22">
        <v>580</v>
      </c>
      <c r="G17" s="35">
        <v>580</v>
      </c>
      <c r="H17" s="24">
        <v>1338</v>
      </c>
      <c r="I17" s="38">
        <v>906</v>
      </c>
      <c r="J17" s="22">
        <v>520</v>
      </c>
      <c r="K17" s="35">
        <v>605</v>
      </c>
      <c r="L17" s="22">
        <v>804</v>
      </c>
      <c r="M17" s="35">
        <v>614</v>
      </c>
      <c r="N17" s="22">
        <v>18</v>
      </c>
      <c r="O17" s="35">
        <v>35</v>
      </c>
      <c r="P17" s="22">
        <v>512</v>
      </c>
      <c r="Q17" s="43">
        <v>495</v>
      </c>
      <c r="R17" s="36"/>
    </row>
    <row r="18" spans="1:18" x14ac:dyDescent="0.25">
      <c r="A18" s="4"/>
      <c r="B18" s="4"/>
      <c r="C18" s="20"/>
      <c r="D18" s="4"/>
      <c r="E18" s="51"/>
      <c r="F18" s="4"/>
      <c r="G18" s="51"/>
      <c r="H18" s="4"/>
      <c r="I18" s="51"/>
      <c r="J18" s="4"/>
    </row>
    <row r="19" spans="1:18" x14ac:dyDescent="0.25">
      <c r="A19" s="4"/>
      <c r="B19" s="4"/>
      <c r="C19" s="20"/>
      <c r="D19" s="4"/>
      <c r="E19" s="51"/>
      <c r="F19" s="4"/>
      <c r="G19" s="51"/>
      <c r="H19" s="4"/>
      <c r="I19" s="51"/>
      <c r="J19" s="4"/>
    </row>
    <row r="20" spans="1:18" x14ac:dyDescent="0.25">
      <c r="A20" s="4"/>
      <c r="B20" s="4"/>
      <c r="C20" s="20"/>
      <c r="D20" s="4"/>
      <c r="E20" s="51"/>
      <c r="F20" s="4"/>
      <c r="G20" s="51"/>
      <c r="H20" s="4"/>
      <c r="I20" s="51"/>
      <c r="J20" s="4"/>
    </row>
    <row r="21" spans="1:18" x14ac:dyDescent="0.25">
      <c r="A21" s="2"/>
      <c r="B21" s="2"/>
      <c r="C21" s="21"/>
      <c r="D21" s="2"/>
      <c r="E21" s="32"/>
      <c r="F21" s="2"/>
      <c r="G21" s="32"/>
      <c r="H21" s="2"/>
      <c r="J21" s="2"/>
    </row>
    <row r="22" spans="1:18" x14ac:dyDescent="0.25">
      <c r="A22" s="2"/>
      <c r="B22" s="2"/>
      <c r="C22" s="21"/>
      <c r="D22" s="2"/>
      <c r="E22" s="32"/>
      <c r="F22" s="2"/>
      <c r="G22" s="32"/>
      <c r="H22" s="2"/>
      <c r="J22" s="2"/>
    </row>
    <row r="23" spans="1:18" x14ac:dyDescent="0.25">
      <c r="A23" s="2"/>
      <c r="B23" s="2"/>
      <c r="C23" s="21"/>
      <c r="D23" s="2"/>
      <c r="E23" s="32"/>
      <c r="F23" s="2"/>
      <c r="G23" s="32"/>
      <c r="H23" s="2"/>
      <c r="J23" s="2"/>
    </row>
    <row r="24" spans="1:18" x14ac:dyDescent="0.25">
      <c r="A24" s="2"/>
      <c r="B24" s="2"/>
      <c r="C24" s="21"/>
      <c r="D24" s="2"/>
      <c r="E24" s="32"/>
      <c r="F24" s="2"/>
      <c r="G24" s="32"/>
      <c r="H24" s="2"/>
      <c r="J24" s="2"/>
    </row>
    <row r="25" spans="1:18" x14ac:dyDescent="0.25">
      <c r="A25" s="2"/>
      <c r="B25" s="2"/>
      <c r="C25" s="21"/>
      <c r="D25" s="2"/>
      <c r="E25" s="32"/>
      <c r="F25" s="2"/>
      <c r="G25" s="32"/>
      <c r="H25" s="2"/>
      <c r="J25" s="2"/>
    </row>
    <row r="26" spans="1:18" x14ac:dyDescent="0.25">
      <c r="A26" s="2"/>
      <c r="B26" s="2"/>
      <c r="C26" s="21"/>
      <c r="D26" s="2"/>
      <c r="E26" s="32"/>
      <c r="F26" s="2"/>
      <c r="G26" s="32"/>
      <c r="H26" s="2"/>
      <c r="J26" s="2"/>
    </row>
    <row r="27" spans="1:18" x14ac:dyDescent="0.25">
      <c r="A27" s="2"/>
      <c r="B27" s="2"/>
      <c r="C27" s="21"/>
      <c r="D27" s="2"/>
      <c r="E27" s="32"/>
      <c r="F27" s="2"/>
      <c r="G27" s="32"/>
      <c r="H27" s="2"/>
      <c r="J27" s="2"/>
    </row>
    <row r="28" spans="1:18" x14ac:dyDescent="0.25">
      <c r="A28" s="2"/>
      <c r="B28" s="2"/>
      <c r="C28" s="21"/>
      <c r="D28" s="2"/>
      <c r="E28" s="32"/>
      <c r="F28" s="2"/>
      <c r="G28" s="32"/>
      <c r="H28" s="2"/>
      <c r="J28" s="2"/>
    </row>
  </sheetData>
  <mergeCells count="13">
    <mergeCell ref="R3:R5"/>
    <mergeCell ref="A1:Q1"/>
    <mergeCell ref="A3:A5"/>
    <mergeCell ref="B3:B5"/>
    <mergeCell ref="C3:C5"/>
    <mergeCell ref="D3:Q3"/>
    <mergeCell ref="N4:O4"/>
    <mergeCell ref="P4:Q4"/>
    <mergeCell ref="L4:M4"/>
    <mergeCell ref="J4:K4"/>
    <mergeCell ref="H4:I4"/>
    <mergeCell ref="F4:G4"/>
    <mergeCell ref="D4:E4"/>
  </mergeCells>
  <pageMargins left="0.7" right="0.54" top="0.43" bottom="0.45" header="0.3" footer="0.3"/>
  <pageSetup paperSize="9" scale="62"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zoomScale="70" zoomScaleNormal="70" workbookViewId="0">
      <selection activeCell="F3" sqref="F3:G3"/>
    </sheetView>
  </sheetViews>
  <sheetFormatPr defaultRowHeight="15" x14ac:dyDescent="0.25"/>
  <cols>
    <col min="1" max="1" width="5.5703125" style="2" customWidth="1"/>
    <col min="2" max="2" width="30.28515625" style="2" customWidth="1"/>
    <col min="3" max="3" width="14.7109375" style="2" customWidth="1"/>
    <col min="4" max="4" width="11.85546875" style="2" customWidth="1"/>
    <col min="5" max="5" width="13.28515625" style="2" customWidth="1"/>
    <col min="6" max="6" width="9.85546875" style="2" customWidth="1"/>
    <col min="7" max="16384" width="9.140625" style="2"/>
  </cols>
  <sheetData>
    <row r="1" spans="1:7" ht="57" customHeight="1" x14ac:dyDescent="0.25">
      <c r="A1" s="104" t="s">
        <v>75</v>
      </c>
      <c r="B1" s="104"/>
      <c r="C1" s="104"/>
      <c r="D1" s="104"/>
      <c r="E1" s="104"/>
      <c r="F1" s="104"/>
      <c r="G1" s="104"/>
    </row>
    <row r="3" spans="1:7" s="52" customFormat="1" ht="112.5" customHeight="1" x14ac:dyDescent="0.3">
      <c r="A3" s="110" t="s">
        <v>55</v>
      </c>
      <c r="B3" s="110" t="s">
        <v>58</v>
      </c>
      <c r="C3" s="108" t="s">
        <v>54</v>
      </c>
      <c r="D3" s="108" t="s">
        <v>56</v>
      </c>
      <c r="E3" s="108" t="s">
        <v>57</v>
      </c>
      <c r="F3" s="105" t="s">
        <v>82</v>
      </c>
      <c r="G3" s="105"/>
    </row>
    <row r="4" spans="1:7" s="52" customFormat="1" ht="39" x14ac:dyDescent="0.3">
      <c r="A4" s="111"/>
      <c r="B4" s="111"/>
      <c r="C4" s="109"/>
      <c r="D4" s="109"/>
      <c r="E4" s="109"/>
      <c r="F4" s="72" t="s">
        <v>72</v>
      </c>
      <c r="G4" s="72" t="s">
        <v>73</v>
      </c>
    </row>
    <row r="5" spans="1:7" s="52" customFormat="1" ht="18.75" x14ac:dyDescent="0.3">
      <c r="A5" s="53">
        <v>1</v>
      </c>
      <c r="B5" s="54" t="s">
        <v>50</v>
      </c>
      <c r="C5" s="53">
        <v>1286</v>
      </c>
      <c r="D5" s="53">
        <v>229</v>
      </c>
      <c r="E5" s="53">
        <v>127</v>
      </c>
      <c r="F5" s="71">
        <v>4</v>
      </c>
      <c r="G5" s="71">
        <v>6</v>
      </c>
    </row>
    <row r="6" spans="1:7" s="52" customFormat="1" ht="18.75" x14ac:dyDescent="0.3">
      <c r="A6" s="53">
        <v>2</v>
      </c>
      <c r="B6" s="54" t="s">
        <v>51</v>
      </c>
      <c r="C6" s="53">
        <v>2856</v>
      </c>
      <c r="D6" s="53">
        <v>479</v>
      </c>
      <c r="E6" s="53">
        <v>238</v>
      </c>
      <c r="F6" s="71">
        <v>14</v>
      </c>
      <c r="G6" s="71">
        <v>21</v>
      </c>
    </row>
    <row r="7" spans="1:7" s="52" customFormat="1" ht="18.75" x14ac:dyDescent="0.3">
      <c r="A7" s="53">
        <v>3</v>
      </c>
      <c r="B7" s="54" t="s">
        <v>52</v>
      </c>
      <c r="C7" s="53">
        <v>738</v>
      </c>
      <c r="D7" s="53">
        <v>75</v>
      </c>
      <c r="E7" s="53">
        <v>106</v>
      </c>
      <c r="F7" s="71">
        <v>3</v>
      </c>
      <c r="G7" s="71">
        <v>10</v>
      </c>
    </row>
    <row r="8" spans="1:7" s="52" customFormat="1" ht="18.75" x14ac:dyDescent="0.3">
      <c r="A8" s="53">
        <v>4</v>
      </c>
      <c r="B8" s="54" t="s">
        <v>53</v>
      </c>
      <c r="C8" s="53">
        <v>2586</v>
      </c>
      <c r="D8" s="53">
        <v>376</v>
      </c>
      <c r="E8" s="53">
        <v>217</v>
      </c>
      <c r="F8" s="71">
        <v>6</v>
      </c>
      <c r="G8" s="71">
        <v>7</v>
      </c>
    </row>
    <row r="9" spans="1:7" ht="23.25" customHeight="1" x14ac:dyDescent="0.25">
      <c r="A9" s="106" t="s">
        <v>74</v>
      </c>
      <c r="B9" s="107"/>
      <c r="C9" s="73">
        <f>SUM(C5:C8)</f>
        <v>7466</v>
      </c>
      <c r="D9" s="73">
        <f t="shared" ref="D9:G9" si="0">SUM(D5:D8)</f>
        <v>1159</v>
      </c>
      <c r="E9" s="73">
        <f t="shared" si="0"/>
        <v>688</v>
      </c>
      <c r="F9" s="73">
        <f t="shared" si="0"/>
        <v>27</v>
      </c>
      <c r="G9" s="73">
        <f t="shared" si="0"/>
        <v>44</v>
      </c>
    </row>
  </sheetData>
  <mergeCells count="8">
    <mergeCell ref="A1:G1"/>
    <mergeCell ref="F3:G3"/>
    <mergeCell ref="A9:B9"/>
    <mergeCell ref="E3:E4"/>
    <mergeCell ref="D3:D4"/>
    <mergeCell ref="C3:C4"/>
    <mergeCell ref="B3:B4"/>
    <mergeCell ref="A3:A4"/>
  </mergeCells>
  <pageMargins left="0.39" right="0.44" top="0.4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PL 1 KH26</vt:lpstr>
      <vt:lpstr>PL 2 Đề án</vt:lpstr>
      <vt:lpstr>PL 3 ra soat HVDV</vt:lpstr>
      <vt:lpstr>'PL 1 KH26'!Print_Area</vt:lpstr>
      <vt:lpstr>'PL 2 Đề án'!Print_Area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dc:creator>
  <cp:lastModifiedBy>Nguyen</cp:lastModifiedBy>
  <cp:lastPrinted>2023-09-27T08:42:41Z</cp:lastPrinted>
  <dcterms:created xsi:type="dcterms:W3CDTF">2015-06-05T18:17:20Z</dcterms:created>
  <dcterms:modified xsi:type="dcterms:W3CDTF">2023-10-17T08:15:35Z</dcterms:modified>
</cp:coreProperties>
</file>