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QUAN LY GIA TAI SAN\TRUNG TÂM VĂN HÓA\Lần 2\"/>
    </mc:Choice>
  </mc:AlternateContent>
  <bookViews>
    <workbookView xWindow="0" yWindow="0" windowWidth="17250" windowHeight="6885"/>
  </bookViews>
  <sheets>
    <sheet name="Sheet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I21" i="1" l="1"/>
  <c r="J21" i="1"/>
  <c r="H21" i="1"/>
  <c r="I20" i="1"/>
  <c r="J20" i="1"/>
  <c r="J19" i="1"/>
  <c r="I19" i="1"/>
  <c r="J18" i="1"/>
  <c r="I18" i="1"/>
  <c r="J17" i="1"/>
  <c r="I17" i="1"/>
  <c r="I16" i="1"/>
  <c r="J16" i="1" s="1"/>
  <c r="I15" i="1"/>
  <c r="J15" i="1" s="1"/>
  <c r="I14" i="1"/>
  <c r="J14" i="1" s="1"/>
  <c r="I13" i="1"/>
  <c r="I12" i="1"/>
  <c r="I11" i="1"/>
  <c r="I10" i="1"/>
  <c r="J10" i="1" s="1"/>
  <c r="I9" i="1"/>
  <c r="I8" i="1"/>
  <c r="I7" i="1"/>
  <c r="J7" i="1" s="1"/>
  <c r="I6" i="1"/>
  <c r="I5" i="1"/>
  <c r="J5" i="1" l="1"/>
  <c r="J9" i="1"/>
  <c r="J11" i="1"/>
  <c r="J8" i="1"/>
  <c r="J13" i="1"/>
  <c r="J12" i="1"/>
  <c r="J6" i="1" l="1"/>
</calcChain>
</file>

<file path=xl/sharedStrings.xml><?xml version="1.0" encoding="utf-8"?>
<sst xmlns="http://schemas.openxmlformats.org/spreadsheetml/2006/main" count="55" uniqueCount="41">
  <si>
    <t>STT</t>
  </si>
  <si>
    <t>ĐVT</t>
  </si>
  <si>
    <t>Chủng loại</t>
  </si>
  <si>
    <t>Tình trạng</t>
  </si>
  <si>
    <t>Hao mòn lũy kế (đồng)</t>
  </si>
  <si>
    <t>Giá trị còn lại (đồng)</t>
  </si>
  <si>
    <t>Mục đích sử dụng hiện tại</t>
  </si>
  <si>
    <t>Mục đích sử dụng dự kiến</t>
  </si>
  <si>
    <t>Lý do điều chuyển</t>
  </si>
  <si>
    <t>Đơn vị điều chuyển/Đơn vị tiếp nhận</t>
  </si>
  <si>
    <t>Số lượng</t>
  </si>
  <si>
    <t>Năm đưa vào sử dụng</t>
  </si>
  <si>
    <t>Nguyên giá theo sổ kế toán (đồng)</t>
  </si>
  <si>
    <t>Pano hoa văn led chùm hạc (KT: 0.87m x 1.75m) 2mặt. Nền Alu in UV, 1500 Led F5 JH chạy theo mẫu hoa văn, khung sắt định hình vuông 25x25, chân sắt chịu lực V4 (Lắp đặt hoàn thiện).</t>
  </si>
  <si>
    <t>Pano hoa văn led Nhà rông, chân dung Chủ tịch HCM (KT: 0.75m x 1.65m) 2mặt. Nền Alu in UV, 1500 Led F5 JH chạy theo mẫu hoa văn, khung sắt định hình vuông 25x25, chân sắt chịu lực V4 (Lắp đặt hoàn thiện).</t>
  </si>
  <si>
    <t>Pano hoa văn led bông sen (KT: 0.95m x 1,4m) 2mặt. Nền Alu in UV, 1500 Led F5 JH chạy theo mẫu hoa văn, khung sắt định hình vuông 25x25, chân sắt chịu lực V4 (Lắp đặt hoàn thiện)</t>
  </si>
  <si>
    <t>Bảng led ngang đường 2 mặt (KT: 0.8m x 8m). Nền Alu in UV, 4400 Led F5 JH chạy theo mẫu hoa văn, khung sắt định hình vuông 25x25, cáp thép 10 căng ngan đường (Lắp đặt hoàn thiện).</t>
  </si>
  <si>
    <t>Hệ thống dây Led quấn trụ đèn chiếu sáng công cộng cầu Kon Braih</t>
  </si>
  <si>
    <t>Pano hoa văn led chùm hạc, Bông hồng 1.20m x 1.80m (2mặt). Alu in UV, 1500 Led F5 JH chạy theo mẫu hoa văn, khung sắt định hình vuông 25x25, chân sắt chịu lực V4 (Lắp đặt hoàn thiện)</t>
  </si>
  <si>
    <t>Bảng led ngang đường hai bên có hình ngôi sao, búa liềm và ở giữa là hình tròn, 2 mặt 0.8m x 8m.  Alu in UV, 4400 Led F5 JH chạy theo mẫu hoa văn, khung sắt định hình vuông 25x25, cáp thép 10 căng ngan đường (Lắp đặt hoàn thiện)</t>
  </si>
  <si>
    <t>Hệ thống dây Led dây màu quấn trụ cầu Thị trấn Đăk Rve</t>
  </si>
  <si>
    <t>Bảng đèn led ngang đường hai bên có hình hoa đào, ở giữa là hình tròn và biểu tượng chim hạt 2 bên hình tròn, 2 mặt, KT: 1m2 x 10m.  Alu in UV, 4400 Led F5 JH chạy theo mẫu hoa văn, khung sắt định hình vuông 25x25, cáp thép 10 căng ngang qua đường (Lắp đặt hoàn thiện)</t>
  </si>
  <si>
    <t>Bảng đèn led ngang đường hai bên và ở giữa có hình hoa sen, 2 mặt, KT: 1m2 x 10m.  Alu in UV, 4400 Led F5 JH chạy theo mẫu hoa văn, khung sắt định hình vuông 25x25, cáp thép 10 căng ngang qua đường (Lắp đặt hoàn thiện)</t>
  </si>
  <si>
    <t>Pano hoa văn đèn led là Nhà rông, biểu tượng Bác Hồ: KT: 1m x 2m1 (2mặt). Alu in UV, 1500 Led F5 JH chạy theo mẫu hoa văn, khung sắt định hình vuông 25x25, chân sắt chịu lực V4 (Lắp đặt hoàn thiện)</t>
  </si>
  <si>
    <t>Pano hoa văn đèn led là Ngôi sao, chim hạt. KT: 1m x 2m1 (2mặt). Alu in UV, 1500 Led F5 JH chạy theo mẫu hoa văn, khung sắt định hình vuông 25x25, chân sắt chịu lực V4 (Lắp đặt hoàn thiện)</t>
  </si>
  <si>
    <t>Pano hoa văn đèn led là Bông sen, hoa đào. KT: 1m x 2m1 (2mặt). Alu in UV, 1500 Led F5 JH chạy theo mẫu hoa văn, khung sắt định hình vuông 25x25, chân sắt chịu lực V4 (Lắp đặt hoàn thiện)</t>
  </si>
  <si>
    <t>Trụ đứng phi tròn 90, dày 1,8ly; Thanh ngang trụ phi tròn 60, dày 1,4ly đan hình thang ngang; Trụ dài 8m; đào móng trụ rộng 1m, sâu 1,5m, đổ bê tông kiên cố, lắp đặt hoàn thiện.</t>
  </si>
  <si>
    <t>Hệ thống dây Led dây màu quấn trụ cầu Thôn 6 xã Tân lập cầu Kon Braih</t>
  </si>
  <si>
    <t>Bộ</t>
  </si>
  <si>
    <t>Bảng</t>
  </si>
  <si>
    <t>Trụ</t>
  </si>
  <si>
    <t>Đang sử dụng tốt</t>
  </si>
  <si>
    <t>Cải tạo cảnh quan môi trường, phục vụ nhu cầu hưởng thụ thẩm mỹ của nhân dân</t>
  </si>
  <si>
    <t>Việc điều chuyển tài sản mang lại hiệu quả quản lý, sử dụng cao hơn</t>
  </si>
  <si>
    <t>Thiết bị ánh sáng</t>
  </si>
  <si>
    <t>Trung  tâm VHTTDL&amp;TT/
Trung tâm Môi trường và Dịch vụ đô thị</t>
  </si>
  <si>
    <t>Tổng cộng</t>
  </si>
  <si>
    <t>DANH MỤC TÀI SẢN ĐIỀU CHUYỂN CHO TRUNG TÂM MÔI TRƯỜNG VÀ DỊCH VỤ ĐÔ THỊ HUYỆN KON RẪY QUẢN LÝ VÀ SỬ DỤNG</t>
  </si>
  <si>
    <t>Danh mục tài sản/công cụ dụng cụ
 đề nghị điều chuyển</t>
  </si>
  <si>
    <t>Bảng led ngang đường hai bên có hình ngôi sao, búa liềm và ở giữa là
 hình tròn, 2 mặt, 1m1 x 9m6.  Alu in UV, 4400 Led F5 JH chạy theo
 mẫu hoa văn, khung sắt định hình vuông 25x25, cáp thép 10 căng ngang đường (Lắp đặt hoàn thiện)</t>
  </si>
  <si>
    <t>(Kèm theo Văn bản số 55/TCKH ngày 31/01/2024 của Phòng TC-KH)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</si>
</sst>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₫_-;\-* #,##0.00\ _₫_-;_-* &quot;-&quot;??\ _₫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horizontal="right" vertical="center"/>
    </xf>
    <xf numFmtId="0" fontId="2" fillId="0" borderId="1" xfId="1" quotePrefix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vertical="center" wrapText="1"/>
    </xf>
    <xf numFmtId="0" fontId="2" fillId="0" borderId="1" xfId="1" quotePrefix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ont="1" applyFill="1"/>
    <xf numFmtId="0" fontId="8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3" zoomScale="70" zoomScaleNormal="70" workbookViewId="0">
      <selection activeCell="D21" sqref="D21"/>
    </sheetView>
  </sheetViews>
  <sheetFormatPr defaultRowHeight="15" x14ac:dyDescent="0.25"/>
  <cols>
    <col min="1" max="1" width="9.140625" style="16"/>
    <col min="2" max="2" width="67.140625" style="16" customWidth="1"/>
    <col min="3" max="3" width="9.140625" style="16"/>
    <col min="4" max="4" width="9.140625" style="18"/>
    <col min="5" max="5" width="13.42578125" style="16" customWidth="1"/>
    <col min="6" max="6" width="14.85546875" style="16" customWidth="1"/>
    <col min="7" max="7" width="16.7109375" style="18" customWidth="1"/>
    <col min="8" max="8" width="24.7109375" style="16" customWidth="1"/>
    <col min="9" max="9" width="17.7109375" style="16" customWidth="1"/>
    <col min="10" max="10" width="18.28515625" style="16" customWidth="1"/>
    <col min="11" max="11" width="22.7109375" style="16" customWidth="1"/>
    <col min="12" max="12" width="21.7109375" style="16" customWidth="1"/>
    <col min="13" max="13" width="20.28515625" style="16" customWidth="1"/>
    <col min="14" max="14" width="28.5703125" style="16" customWidth="1"/>
    <col min="15" max="16384" width="9.140625" style="16"/>
  </cols>
  <sheetData>
    <row r="1" spans="1:15" ht="18.75" x14ac:dyDescent="0.2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50.45" customHeight="1" x14ac:dyDescent="0.25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ht="18.75" x14ac:dyDescent="0.25">
      <c r="A3" s="17"/>
    </row>
    <row r="4" spans="1:15" ht="57.75" customHeight="1" x14ac:dyDescent="0.25">
      <c r="A4" s="19" t="s">
        <v>0</v>
      </c>
      <c r="B4" s="20" t="s">
        <v>38</v>
      </c>
      <c r="C4" s="19" t="s">
        <v>1</v>
      </c>
      <c r="D4" s="20" t="s">
        <v>10</v>
      </c>
      <c r="E4" s="20" t="s">
        <v>2</v>
      </c>
      <c r="F4" s="20" t="s">
        <v>3</v>
      </c>
      <c r="G4" s="20" t="s">
        <v>11</v>
      </c>
      <c r="H4" s="20" t="s">
        <v>12</v>
      </c>
      <c r="I4" s="20" t="s">
        <v>4</v>
      </c>
      <c r="J4" s="20" t="s">
        <v>5</v>
      </c>
      <c r="K4" s="20" t="s">
        <v>6</v>
      </c>
      <c r="L4" s="20" t="s">
        <v>7</v>
      </c>
      <c r="M4" s="20" t="s">
        <v>8</v>
      </c>
      <c r="N4" s="20" t="s">
        <v>9</v>
      </c>
    </row>
    <row r="5" spans="1:15" ht="60.75" customHeight="1" x14ac:dyDescent="0.25">
      <c r="A5" s="21">
        <v>1</v>
      </c>
      <c r="B5" s="5" t="s">
        <v>16</v>
      </c>
      <c r="C5" s="21" t="s">
        <v>29</v>
      </c>
      <c r="D5" s="21">
        <v>3</v>
      </c>
      <c r="E5" s="28" t="s">
        <v>34</v>
      </c>
      <c r="F5" s="28" t="s">
        <v>31</v>
      </c>
      <c r="G5" s="4">
        <v>2020</v>
      </c>
      <c r="H5" s="22">
        <v>90300000</v>
      </c>
      <c r="I5" s="22">
        <f>(2024-G5)*H5*10%</f>
        <v>36120000</v>
      </c>
      <c r="J5" s="22">
        <f t="shared" ref="J5:J20" si="0">H5-I5</f>
        <v>54180000</v>
      </c>
      <c r="K5" s="25" t="s">
        <v>32</v>
      </c>
      <c r="L5" s="25" t="s">
        <v>32</v>
      </c>
      <c r="M5" s="25" t="s">
        <v>33</v>
      </c>
      <c r="N5" s="25" t="s">
        <v>35</v>
      </c>
    </row>
    <row r="6" spans="1:15" ht="73.5" customHeight="1" x14ac:dyDescent="0.25">
      <c r="A6" s="4">
        <v>2</v>
      </c>
      <c r="B6" s="5" t="s">
        <v>19</v>
      </c>
      <c r="C6" s="4" t="s">
        <v>29</v>
      </c>
      <c r="D6" s="4">
        <v>3</v>
      </c>
      <c r="E6" s="29"/>
      <c r="F6" s="29"/>
      <c r="G6" s="4">
        <v>2021</v>
      </c>
      <c r="H6" s="6">
        <v>89220000</v>
      </c>
      <c r="I6" s="22">
        <f t="shared" ref="I6:I12" si="1">(2024-G6)*H6*12.5%</f>
        <v>33457500</v>
      </c>
      <c r="J6" s="22">
        <f t="shared" si="0"/>
        <v>55762500</v>
      </c>
      <c r="K6" s="26"/>
      <c r="L6" s="26"/>
      <c r="M6" s="26"/>
      <c r="N6" s="26"/>
    </row>
    <row r="7" spans="1:15" ht="72" customHeight="1" x14ac:dyDescent="0.25">
      <c r="A7" s="21">
        <v>3</v>
      </c>
      <c r="B7" s="5" t="s">
        <v>39</v>
      </c>
      <c r="C7" s="3" t="s">
        <v>29</v>
      </c>
      <c r="D7" s="4">
        <v>4</v>
      </c>
      <c r="E7" s="29"/>
      <c r="F7" s="29"/>
      <c r="G7" s="4">
        <v>2021</v>
      </c>
      <c r="H7" s="8">
        <v>121000000</v>
      </c>
      <c r="I7" s="22">
        <f t="shared" si="1"/>
        <v>45375000</v>
      </c>
      <c r="J7" s="22">
        <f t="shared" si="0"/>
        <v>75625000</v>
      </c>
      <c r="K7" s="26"/>
      <c r="L7" s="26"/>
      <c r="M7" s="26"/>
      <c r="N7" s="26"/>
    </row>
    <row r="8" spans="1:15" ht="75" customHeight="1" x14ac:dyDescent="0.25">
      <c r="A8" s="4">
        <v>4</v>
      </c>
      <c r="B8" s="5" t="s">
        <v>21</v>
      </c>
      <c r="C8" s="4" t="s">
        <v>29</v>
      </c>
      <c r="D8" s="4">
        <v>2</v>
      </c>
      <c r="E8" s="29"/>
      <c r="F8" s="29"/>
      <c r="G8" s="4">
        <v>2022</v>
      </c>
      <c r="H8" s="9">
        <v>82540000</v>
      </c>
      <c r="I8" s="22">
        <f t="shared" si="1"/>
        <v>20635000</v>
      </c>
      <c r="J8" s="22">
        <f t="shared" si="0"/>
        <v>61905000</v>
      </c>
      <c r="K8" s="26"/>
      <c r="L8" s="26"/>
      <c r="M8" s="26"/>
      <c r="N8" s="26"/>
    </row>
    <row r="9" spans="1:15" ht="72.75" customHeight="1" x14ac:dyDescent="0.25">
      <c r="A9" s="21">
        <v>5</v>
      </c>
      <c r="B9" s="5" t="s">
        <v>22</v>
      </c>
      <c r="C9" s="4" t="s">
        <v>29</v>
      </c>
      <c r="D9" s="4">
        <v>3</v>
      </c>
      <c r="E9" s="29"/>
      <c r="F9" s="29"/>
      <c r="G9" s="4">
        <v>2022</v>
      </c>
      <c r="H9" s="9">
        <v>123810000</v>
      </c>
      <c r="I9" s="22">
        <f t="shared" si="1"/>
        <v>30952500</v>
      </c>
      <c r="J9" s="22">
        <f t="shared" si="0"/>
        <v>92857500</v>
      </c>
      <c r="K9" s="26"/>
      <c r="L9" s="26"/>
      <c r="M9" s="26"/>
      <c r="N9" s="26"/>
    </row>
    <row r="10" spans="1:15" ht="60.75" customHeight="1" x14ac:dyDescent="0.25">
      <c r="A10" s="4">
        <v>6</v>
      </c>
      <c r="B10" s="5" t="s">
        <v>23</v>
      </c>
      <c r="C10" s="3" t="s">
        <v>29</v>
      </c>
      <c r="D10" s="4">
        <v>7</v>
      </c>
      <c r="E10" s="29"/>
      <c r="F10" s="29"/>
      <c r="G10" s="4">
        <v>2022</v>
      </c>
      <c r="H10" s="8">
        <v>80710000</v>
      </c>
      <c r="I10" s="22">
        <f t="shared" si="1"/>
        <v>20177500</v>
      </c>
      <c r="J10" s="22">
        <f t="shared" si="0"/>
        <v>60532500</v>
      </c>
      <c r="K10" s="26"/>
      <c r="L10" s="26"/>
      <c r="M10" s="26"/>
      <c r="N10" s="26"/>
    </row>
    <row r="11" spans="1:15" ht="60.75" customHeight="1" x14ac:dyDescent="0.25">
      <c r="A11" s="21">
        <v>7</v>
      </c>
      <c r="B11" s="5" t="s">
        <v>24</v>
      </c>
      <c r="C11" s="4" t="s">
        <v>29</v>
      </c>
      <c r="D11" s="4">
        <v>7</v>
      </c>
      <c r="E11" s="29"/>
      <c r="F11" s="29"/>
      <c r="G11" s="4">
        <v>2022</v>
      </c>
      <c r="H11" s="9">
        <v>80710000</v>
      </c>
      <c r="I11" s="22">
        <f t="shared" si="1"/>
        <v>20177500</v>
      </c>
      <c r="J11" s="22">
        <f t="shared" si="0"/>
        <v>60532500</v>
      </c>
      <c r="K11" s="26"/>
      <c r="L11" s="26"/>
      <c r="M11" s="26"/>
      <c r="N11" s="26"/>
    </row>
    <row r="12" spans="1:15" ht="60.75" customHeight="1" x14ac:dyDescent="0.25">
      <c r="A12" s="4">
        <v>8</v>
      </c>
      <c r="B12" s="5" t="s">
        <v>25</v>
      </c>
      <c r="C12" s="4" t="s">
        <v>29</v>
      </c>
      <c r="D12" s="4">
        <v>8</v>
      </c>
      <c r="E12" s="29"/>
      <c r="F12" s="29"/>
      <c r="G12" s="4">
        <v>2022</v>
      </c>
      <c r="H12" s="9">
        <v>92240000</v>
      </c>
      <c r="I12" s="22">
        <f t="shared" si="1"/>
        <v>23060000</v>
      </c>
      <c r="J12" s="22">
        <f t="shared" si="0"/>
        <v>69180000</v>
      </c>
      <c r="K12" s="26"/>
      <c r="L12" s="26"/>
      <c r="M12" s="26"/>
      <c r="N12" s="26"/>
    </row>
    <row r="13" spans="1:15" ht="20.25" customHeight="1" x14ac:dyDescent="0.25">
      <c r="A13" s="21">
        <v>9</v>
      </c>
      <c r="B13" s="5" t="s">
        <v>17</v>
      </c>
      <c r="C13" s="7" t="s">
        <v>28</v>
      </c>
      <c r="D13" s="10">
        <v>1</v>
      </c>
      <c r="E13" s="29"/>
      <c r="F13" s="29"/>
      <c r="G13" s="4">
        <v>2021</v>
      </c>
      <c r="H13" s="11">
        <v>18000000</v>
      </c>
      <c r="I13" s="22">
        <f>(2024-G13)*H13*10%</f>
        <v>5400000</v>
      </c>
      <c r="J13" s="11">
        <f t="shared" si="0"/>
        <v>12600000</v>
      </c>
      <c r="K13" s="26"/>
      <c r="L13" s="26"/>
      <c r="M13" s="26"/>
      <c r="N13" s="26"/>
    </row>
    <row r="14" spans="1:15" ht="22.5" customHeight="1" x14ac:dyDescent="0.25">
      <c r="A14" s="4">
        <v>10</v>
      </c>
      <c r="B14" s="5" t="s">
        <v>20</v>
      </c>
      <c r="C14" s="3" t="s">
        <v>28</v>
      </c>
      <c r="D14" s="12">
        <v>1</v>
      </c>
      <c r="E14" s="29"/>
      <c r="F14" s="29"/>
      <c r="G14" s="4">
        <v>2021</v>
      </c>
      <c r="H14" s="8">
        <v>70000000</v>
      </c>
      <c r="I14" s="22">
        <f>(2024-G14)*H14*10%</f>
        <v>21000000</v>
      </c>
      <c r="J14" s="11">
        <f t="shared" si="0"/>
        <v>49000000</v>
      </c>
      <c r="K14" s="26"/>
      <c r="L14" s="26"/>
      <c r="M14" s="26"/>
      <c r="N14" s="26"/>
    </row>
    <row r="15" spans="1:15" ht="57.75" customHeight="1" x14ac:dyDescent="0.25">
      <c r="A15" s="21">
        <v>11</v>
      </c>
      <c r="B15" s="5" t="s">
        <v>26</v>
      </c>
      <c r="C15" s="4" t="s">
        <v>30</v>
      </c>
      <c r="D15" s="4">
        <v>4</v>
      </c>
      <c r="E15" s="29"/>
      <c r="F15" s="29"/>
      <c r="G15" s="4">
        <v>2022</v>
      </c>
      <c r="H15" s="9">
        <v>27380000</v>
      </c>
      <c r="I15" s="22">
        <f>(2024-G15)*H15*12.5%</f>
        <v>6845000</v>
      </c>
      <c r="J15" s="11">
        <f t="shared" si="0"/>
        <v>20535000</v>
      </c>
      <c r="K15" s="26"/>
      <c r="L15" s="26"/>
      <c r="M15" s="26"/>
      <c r="N15" s="26"/>
    </row>
    <row r="16" spans="1:15" ht="38.25" customHeight="1" x14ac:dyDescent="0.25">
      <c r="A16" s="4">
        <v>12</v>
      </c>
      <c r="B16" s="5" t="s">
        <v>27</v>
      </c>
      <c r="C16" s="7" t="s">
        <v>28</v>
      </c>
      <c r="D16" s="10">
        <v>1</v>
      </c>
      <c r="E16" s="29"/>
      <c r="F16" s="29"/>
      <c r="G16" s="4">
        <v>2022</v>
      </c>
      <c r="H16" s="11">
        <v>40142000</v>
      </c>
      <c r="I16" s="22">
        <f>(2024-G16)*H16*10%</f>
        <v>8028400</v>
      </c>
      <c r="J16" s="11">
        <f t="shared" si="0"/>
        <v>32113600</v>
      </c>
      <c r="K16" s="26"/>
      <c r="L16" s="26"/>
      <c r="M16" s="26"/>
      <c r="N16" s="26"/>
    </row>
    <row r="17" spans="1:14" ht="57.75" customHeight="1" x14ac:dyDescent="0.25">
      <c r="A17" s="21">
        <v>13</v>
      </c>
      <c r="B17" s="5" t="s">
        <v>13</v>
      </c>
      <c r="C17" s="21" t="s">
        <v>28</v>
      </c>
      <c r="D17" s="21">
        <v>4</v>
      </c>
      <c r="E17" s="29"/>
      <c r="F17" s="29"/>
      <c r="G17" s="4">
        <v>2020</v>
      </c>
      <c r="H17" s="22">
        <v>26800000</v>
      </c>
      <c r="I17" s="22">
        <f>(2024-G17)*H17*10%</f>
        <v>10720000</v>
      </c>
      <c r="J17" s="11">
        <f t="shared" si="0"/>
        <v>16080000</v>
      </c>
      <c r="K17" s="26"/>
      <c r="L17" s="26"/>
      <c r="M17" s="26"/>
      <c r="N17" s="26"/>
    </row>
    <row r="18" spans="1:14" ht="72.75" customHeight="1" x14ac:dyDescent="0.25">
      <c r="A18" s="4">
        <v>14</v>
      </c>
      <c r="B18" s="5" t="s">
        <v>14</v>
      </c>
      <c r="C18" s="21" t="s">
        <v>28</v>
      </c>
      <c r="D18" s="21">
        <v>10</v>
      </c>
      <c r="E18" s="29"/>
      <c r="F18" s="29"/>
      <c r="G18" s="4">
        <v>2020</v>
      </c>
      <c r="H18" s="22">
        <v>65000000</v>
      </c>
      <c r="I18" s="22">
        <f>(2024-G18)*H18*10%</f>
        <v>26000000</v>
      </c>
      <c r="J18" s="11">
        <f t="shared" si="0"/>
        <v>39000000</v>
      </c>
      <c r="K18" s="26"/>
      <c r="L18" s="26"/>
      <c r="M18" s="26"/>
      <c r="N18" s="26"/>
    </row>
    <row r="19" spans="1:14" ht="57.75" customHeight="1" x14ac:dyDescent="0.25">
      <c r="A19" s="21">
        <v>15</v>
      </c>
      <c r="B19" s="5" t="s">
        <v>15</v>
      </c>
      <c r="C19" s="21" t="s">
        <v>28</v>
      </c>
      <c r="D19" s="21">
        <v>10</v>
      </c>
      <c r="E19" s="29"/>
      <c r="F19" s="29"/>
      <c r="G19" s="4">
        <v>2020</v>
      </c>
      <c r="H19" s="22">
        <v>62500000</v>
      </c>
      <c r="I19" s="22">
        <f>(2024-G19)*H19*10%</f>
        <v>25000000</v>
      </c>
      <c r="J19" s="11">
        <f t="shared" si="0"/>
        <v>37500000</v>
      </c>
      <c r="K19" s="26"/>
      <c r="L19" s="26"/>
      <c r="M19" s="26"/>
      <c r="N19" s="26"/>
    </row>
    <row r="20" spans="1:14" ht="57.75" customHeight="1" x14ac:dyDescent="0.25">
      <c r="A20" s="4">
        <v>16</v>
      </c>
      <c r="B20" s="5" t="s">
        <v>18</v>
      </c>
      <c r="C20" s="4" t="s">
        <v>28</v>
      </c>
      <c r="D20" s="4">
        <v>14</v>
      </c>
      <c r="E20" s="30"/>
      <c r="F20" s="30"/>
      <c r="G20" s="4">
        <v>2021</v>
      </c>
      <c r="H20" s="6">
        <v>94780000</v>
      </c>
      <c r="I20" s="22">
        <f>(2024-G20)*H20*12.5%</f>
        <v>35542500</v>
      </c>
      <c r="J20" s="11">
        <f t="shared" si="0"/>
        <v>59237500</v>
      </c>
      <c r="K20" s="27"/>
      <c r="L20" s="27"/>
      <c r="M20" s="27"/>
      <c r="N20" s="27"/>
    </row>
    <row r="21" spans="1:14" s="15" customFormat="1" ht="38.450000000000003" customHeight="1" x14ac:dyDescent="0.25">
      <c r="A21" s="13"/>
      <c r="B21" s="1" t="s">
        <v>36</v>
      </c>
      <c r="C21" s="13"/>
      <c r="D21" s="31">
        <f>SUM(D5:D20)</f>
        <v>82</v>
      </c>
      <c r="E21" s="13"/>
      <c r="F21" s="13"/>
      <c r="G21" s="14"/>
      <c r="H21" s="2">
        <f>SUM(H5:H20)</f>
        <v>1165132000</v>
      </c>
      <c r="I21" s="2">
        <f t="shared" ref="I21:J21" si="2">SUM(I5:I20)</f>
        <v>368490900</v>
      </c>
      <c r="J21" s="2">
        <f t="shared" si="2"/>
        <v>796641100</v>
      </c>
      <c r="K21" s="13"/>
      <c r="L21" s="13"/>
      <c r="M21" s="13"/>
      <c r="N21" s="13"/>
    </row>
  </sheetData>
  <mergeCells count="8">
    <mergeCell ref="A1:O1"/>
    <mergeCell ref="A2:N2"/>
    <mergeCell ref="K5:K20"/>
    <mergeCell ref="L5:L20"/>
    <mergeCell ref="M5:M20"/>
    <mergeCell ref="N5:N20"/>
    <mergeCell ref="E5:E20"/>
    <mergeCell ref="F5:F20"/>
  </mergeCells>
  <pageMargins left="0.1" right="0.1" top="0.25" bottom="0.5" header="0.3" footer="0.3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2024-01-30T03:55:40Z</cp:lastPrinted>
  <dcterms:created xsi:type="dcterms:W3CDTF">2023-12-17T05:25:22Z</dcterms:created>
  <dcterms:modified xsi:type="dcterms:W3CDTF">2024-01-31T09:14:34Z</dcterms:modified>
</cp:coreProperties>
</file>