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635"/>
  </bookViews>
  <sheets>
    <sheet name="Phụ lục I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5" l="1"/>
  <c r="P8" i="5" s="1"/>
  <c r="O10" i="5"/>
  <c r="P10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M8" i="5"/>
  <c r="N8" i="5" s="1"/>
  <c r="M10" i="5"/>
  <c r="N10" i="5" s="1"/>
  <c r="M11" i="5"/>
  <c r="N11" i="5" s="1"/>
  <c r="M12" i="5"/>
  <c r="N12" i="5" s="1"/>
  <c r="M13" i="5"/>
  <c r="N13" i="5" s="1"/>
  <c r="M14" i="5"/>
  <c r="N14" i="5" s="1"/>
  <c r="M15" i="5"/>
  <c r="N15" i="5" s="1"/>
  <c r="M16" i="5"/>
  <c r="N16" i="5" s="1"/>
  <c r="L17" i="5"/>
  <c r="J17" i="5"/>
  <c r="I17" i="5"/>
  <c r="H17" i="5"/>
  <c r="G17" i="5"/>
  <c r="E17" i="5"/>
  <c r="D17" i="5"/>
  <c r="C17" i="5"/>
  <c r="K17" i="5" l="1"/>
  <c r="O17" i="5"/>
  <c r="P17" i="5" s="1"/>
  <c r="M17" i="5"/>
  <c r="N17" i="5" s="1"/>
  <c r="F17" i="5"/>
</calcChain>
</file>

<file path=xl/sharedStrings.xml><?xml version="1.0" encoding="utf-8"?>
<sst xmlns="http://schemas.openxmlformats.org/spreadsheetml/2006/main" count="59" uniqueCount="58">
  <si>
    <t>STT</t>
  </si>
  <si>
    <t>(1)</t>
  </si>
  <si>
    <t>(2)</t>
  </si>
  <si>
    <t>(5)</t>
  </si>
  <si>
    <t>(8)</t>
  </si>
  <si>
    <t>(10)</t>
  </si>
  <si>
    <t>(12)</t>
  </si>
  <si>
    <t>(13)</t>
  </si>
  <si>
    <t>(14)</t>
  </si>
  <si>
    <t>UBND huyện Kon Rẫy</t>
  </si>
  <si>
    <t>UBND thị trấn Đăk Rve</t>
  </si>
  <si>
    <t>UBND xã Tân Lập</t>
  </si>
  <si>
    <t>UBND xã Đăk Kôi</t>
  </si>
  <si>
    <t>UBND xã Đăk Pne</t>
  </si>
  <si>
    <t>UBND xã Đăk Ruồng</t>
  </si>
  <si>
    <t>UBND xã Đăk Tờ Lung</t>
  </si>
  <si>
    <t>UBND xã Đăk Tờ Re</t>
  </si>
  <si>
    <t>Tổng cộng xã thuộc huyện Kon Rẫy</t>
  </si>
  <si>
    <t>Đơn vị (Cơ quan)</t>
  </si>
  <si>
    <t>Số hóa hồ sơ TTHC khi Tiếp nhận</t>
  </si>
  <si>
    <t>Số hóa kết quả giải quyết TTHC</t>
  </si>
  <si>
    <t>Số hồ sơ Tiếp nhận</t>
  </si>
  <si>
    <t>Số hồ sơ có số hóa thành phần HS</t>
  </si>
  <si>
    <t>Số hồ sơ có số hóa đầy đủ thành phần HS</t>
  </si>
  <si>
    <t>Tỷ lệ số hồ sơ có số hóa đầy đủ thành phần HS khi tiếp nhận</t>
  </si>
  <si>
    <t>Số hồ sơ chưa số hóa TPHS</t>
  </si>
  <si>
    <t>Số hồ sơ đã giải quyết</t>
  </si>
  <si>
    <t>Kỳ trước chuyển qua</t>
  </si>
  <si>
    <t>Số hồ sơ có số hóa kết quả</t>
  </si>
  <si>
    <t>Tỷ lệ số hóa kết quả hồ sơ</t>
  </si>
  <si>
    <t>Số hồ sơ chưa số hóa kết quả TTHC</t>
  </si>
  <si>
    <t>(3)</t>
  </si>
  <si>
    <t>(4)=(3)/(1)</t>
  </si>
  <si>
    <t>(6)=(8)+(10)</t>
  </si>
  <si>
    <t>(7)</t>
  </si>
  <si>
    <t>(9)=(8)/(6)</t>
  </si>
  <si>
    <t>42,47%</t>
  </si>
  <si>
    <t>86,01%</t>
  </si>
  <si>
    <t>68%</t>
  </si>
  <si>
    <t>4,84%</t>
  </si>
  <si>
    <t>90,02%</t>
  </si>
  <si>
    <t>86,16%</t>
  </si>
  <si>
    <t>50%</t>
  </si>
  <si>
    <t>10,26%</t>
  </si>
  <si>
    <t>75,41%</t>
  </si>
  <si>
    <t>73,77%</t>
  </si>
  <si>
    <t>78,27%</t>
  </si>
  <si>
    <t>50,74%</t>
  </si>
  <si>
    <t>98,35%</t>
  </si>
  <si>
    <t>77,18%</t>
  </si>
  <si>
    <t>68,81%</t>
  </si>
  <si>
    <t>27,84%</t>
  </si>
  <si>
    <t>Đánh giá</t>
  </si>
  <si>
    <t>Tỷ lệ số hóa thành phần hồ sơ</t>
  </si>
  <si>
    <t>(11)</t>
  </si>
  <si>
    <t>KẾT QUẢ TÌNH HÌNH SỐ HÓA HỒ SƠ, KẾT QUẢ GIẢI QUYẾT THỦ TỤC HÀNH CHÍNH 06 THÁNG ĐẦU NĂM 2023 TRÊN ĐỊA BÀN TỈNH</t>
  </si>
  <si>
    <t>(Kèm theo Công văn số  3633 /VP-TTHCC ngày 20 tháng 6 năm 2023 của Văn phòng Ủy ban nhân dân tỉnh)</t>
  </si>
  <si>
    <t xml:space="preserve">PHỤ LỤC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</si>
</sst>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 applyAlignment="1">
      <alignment horizontal="center" vertical="center" wrapText="1"/>
    </xf>
    <xf numFmtId="9" fontId="5" fillId="4" borderId="1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70" zoomScaleNormal="100" zoomScaleSheetLayoutView="70" workbookViewId="0">
      <selection activeCell="I28" sqref="I28"/>
    </sheetView>
  </sheetViews>
  <sheetFormatPr defaultRowHeight="15" x14ac:dyDescent="0.25"/>
  <cols>
    <col min="1" max="1" width="4.5703125" customWidth="1"/>
    <col min="2" max="2" width="23.85546875" customWidth="1"/>
    <col min="3" max="3" width="9.85546875" customWidth="1"/>
    <col min="4" max="4" width="9.28515625" customWidth="1"/>
    <col min="5" max="5" width="9.85546875" customWidth="1"/>
    <col min="6" max="6" width="12" customWidth="1"/>
    <col min="7" max="7" width="10.140625" customWidth="1"/>
    <col min="8" max="8" width="10.28515625" customWidth="1"/>
    <col min="9" max="9" width="9.42578125" customWidth="1"/>
    <col min="10" max="10" width="9.5703125" customWidth="1"/>
    <col min="11" max="11" width="12" customWidth="1"/>
    <col min="12" max="12" width="10.85546875" customWidth="1"/>
    <col min="13" max="13" width="8.5703125" customWidth="1"/>
    <col min="14" max="14" width="9.28515625" customWidth="1"/>
    <col min="16" max="16" width="11.28515625" customWidth="1"/>
  </cols>
  <sheetData>
    <row r="1" spans="1:16" ht="20.25" customHeight="1" x14ac:dyDescent="0.3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1.75" customHeight="1" x14ac:dyDescent="0.3">
      <c r="A2" s="15" t="s">
        <v>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8.75" x14ac:dyDescent="0.3">
      <c r="A3" s="16" t="s">
        <v>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5" spans="1:16" ht="31.9" customHeight="1" x14ac:dyDescent="0.25">
      <c r="A5" s="13" t="s">
        <v>0</v>
      </c>
      <c r="B5" s="13" t="s">
        <v>18</v>
      </c>
      <c r="C5" s="13" t="s">
        <v>19</v>
      </c>
      <c r="D5" s="13"/>
      <c r="E5" s="13"/>
      <c r="F5" s="13"/>
      <c r="G5" s="13"/>
      <c r="H5" s="13" t="s">
        <v>20</v>
      </c>
      <c r="I5" s="13"/>
      <c r="J5" s="13"/>
      <c r="K5" s="13"/>
      <c r="L5" s="13"/>
      <c r="M5" s="17" t="s">
        <v>52</v>
      </c>
      <c r="N5" s="17"/>
      <c r="O5" s="17"/>
      <c r="P5" s="17"/>
    </row>
    <row r="6" spans="1:16" ht="117" customHeight="1" x14ac:dyDescent="0.25">
      <c r="A6" s="13"/>
      <c r="B6" s="13"/>
      <c r="C6" s="1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3" t="s">
        <v>53</v>
      </c>
      <c r="N6" s="13"/>
      <c r="O6" s="13" t="s">
        <v>29</v>
      </c>
      <c r="P6" s="13"/>
    </row>
    <row r="7" spans="1:16" s="26" customFormat="1" ht="30" customHeight="1" x14ac:dyDescent="0.25">
      <c r="A7" s="13"/>
      <c r="B7" s="13"/>
      <c r="C7" s="23" t="s">
        <v>1</v>
      </c>
      <c r="D7" s="23" t="s">
        <v>2</v>
      </c>
      <c r="E7" s="23" t="s">
        <v>31</v>
      </c>
      <c r="F7" s="23" t="s">
        <v>32</v>
      </c>
      <c r="G7" s="23" t="s">
        <v>3</v>
      </c>
      <c r="H7" s="23" t="s">
        <v>33</v>
      </c>
      <c r="I7" s="23" t="s">
        <v>34</v>
      </c>
      <c r="J7" s="23" t="s">
        <v>4</v>
      </c>
      <c r="K7" s="23" t="s">
        <v>35</v>
      </c>
      <c r="L7" s="24" t="s">
        <v>5</v>
      </c>
      <c r="M7" s="25" t="s">
        <v>54</v>
      </c>
      <c r="N7" s="25" t="s">
        <v>6</v>
      </c>
      <c r="O7" s="25" t="s">
        <v>7</v>
      </c>
      <c r="P7" s="25" t="s">
        <v>8</v>
      </c>
    </row>
    <row r="8" spans="1:16" s="22" customFormat="1" ht="38.25" customHeight="1" x14ac:dyDescent="0.25">
      <c r="A8" s="18">
        <v>1</v>
      </c>
      <c r="B8" s="18" t="s">
        <v>9</v>
      </c>
      <c r="C8" s="18">
        <v>332</v>
      </c>
      <c r="D8" s="18">
        <v>168</v>
      </c>
      <c r="E8" s="18">
        <v>141</v>
      </c>
      <c r="F8" s="18" t="s">
        <v>36</v>
      </c>
      <c r="G8" s="18">
        <v>164</v>
      </c>
      <c r="H8" s="18">
        <v>243</v>
      </c>
      <c r="I8" s="18">
        <v>0</v>
      </c>
      <c r="J8" s="18">
        <v>209</v>
      </c>
      <c r="K8" s="18" t="s">
        <v>37</v>
      </c>
      <c r="L8" s="19">
        <v>34</v>
      </c>
      <c r="M8" s="20">
        <f t="shared" ref="M8:M9" si="0">D8/C8</f>
        <v>0.50602409638554213</v>
      </c>
      <c r="N8" s="21" t="str">
        <f t="shared" ref="N8:N9" si="1">IF(M8&lt;0.25,"Không đạt","Đạt")</f>
        <v>Đạt</v>
      </c>
      <c r="O8" s="20">
        <f t="shared" ref="O8:O9" si="2">J8/H8</f>
        <v>0.86008230452674894</v>
      </c>
      <c r="P8" s="21" t="str">
        <f t="shared" ref="P8:P9" si="3">IF(O8&lt;0.25,"Không đạt","Đạt")</f>
        <v>Đạt</v>
      </c>
    </row>
    <row r="9" spans="1:16" s="5" customFormat="1" ht="38.25" customHeight="1" x14ac:dyDescent="0.25">
      <c r="A9" s="14"/>
      <c r="B9" s="14"/>
      <c r="C9" s="6"/>
      <c r="D9" s="6"/>
      <c r="E9" s="6"/>
      <c r="F9" s="6"/>
      <c r="G9" s="6"/>
      <c r="H9" s="6"/>
      <c r="I9" s="6"/>
      <c r="J9" s="6"/>
      <c r="K9" s="6"/>
      <c r="L9" s="8"/>
      <c r="M9" s="7"/>
      <c r="N9" s="3"/>
      <c r="O9" s="7"/>
      <c r="P9" s="3"/>
    </row>
    <row r="10" spans="1:16" s="22" customFormat="1" ht="38.25" customHeight="1" x14ac:dyDescent="0.25">
      <c r="A10" s="18">
        <v>1</v>
      </c>
      <c r="B10" s="18" t="s">
        <v>10</v>
      </c>
      <c r="C10" s="18">
        <v>125</v>
      </c>
      <c r="D10" s="18">
        <v>92</v>
      </c>
      <c r="E10" s="18">
        <v>85</v>
      </c>
      <c r="F10" s="18" t="s">
        <v>38</v>
      </c>
      <c r="G10" s="18">
        <v>33</v>
      </c>
      <c r="H10" s="18">
        <v>124</v>
      </c>
      <c r="I10" s="18">
        <v>0</v>
      </c>
      <c r="J10" s="18">
        <v>6</v>
      </c>
      <c r="K10" s="18" t="s">
        <v>39</v>
      </c>
      <c r="L10" s="19">
        <v>118</v>
      </c>
      <c r="M10" s="20">
        <f t="shared" ref="M10:M17" si="4">D10/C10</f>
        <v>0.73599999999999999</v>
      </c>
      <c r="N10" s="21" t="str">
        <f t="shared" ref="N10:N17" si="5">IF(M10&lt;0.15,"Không đạt", "Đạt")</f>
        <v>Đạt</v>
      </c>
      <c r="O10" s="20">
        <f t="shared" ref="O10:O17" si="6">J10/H10</f>
        <v>4.8387096774193547E-2</v>
      </c>
      <c r="P10" s="27" t="str">
        <f t="shared" ref="P10:P17" si="7">IF(O10&lt;0.15,"Không đạt","Đạt")</f>
        <v>Không đạt</v>
      </c>
    </row>
    <row r="11" spans="1:16" ht="38.25" customHeight="1" x14ac:dyDescent="0.25">
      <c r="A11" s="2">
        <v>2</v>
      </c>
      <c r="B11" s="2" t="s">
        <v>11</v>
      </c>
      <c r="C11" s="2">
        <v>421</v>
      </c>
      <c r="D11" s="2">
        <v>381</v>
      </c>
      <c r="E11" s="2">
        <v>379</v>
      </c>
      <c r="F11" s="2" t="s">
        <v>40</v>
      </c>
      <c r="G11" s="2">
        <v>40</v>
      </c>
      <c r="H11" s="2">
        <v>419</v>
      </c>
      <c r="I11" s="2">
        <v>0</v>
      </c>
      <c r="J11" s="2">
        <v>361</v>
      </c>
      <c r="K11" s="2" t="s">
        <v>41</v>
      </c>
      <c r="L11" s="4">
        <v>58</v>
      </c>
      <c r="M11" s="11">
        <f t="shared" si="4"/>
        <v>0.90498812351543945</v>
      </c>
      <c r="N11" s="10" t="str">
        <f t="shared" si="5"/>
        <v>Đạt</v>
      </c>
      <c r="O11" s="11">
        <f t="shared" si="6"/>
        <v>0.86157517899761338</v>
      </c>
      <c r="P11" s="10" t="str">
        <f t="shared" si="7"/>
        <v>Đạt</v>
      </c>
    </row>
    <row r="12" spans="1:16" s="22" customFormat="1" ht="38.25" customHeight="1" x14ac:dyDescent="0.25">
      <c r="A12" s="18">
        <v>3</v>
      </c>
      <c r="B12" s="18" t="s">
        <v>12</v>
      </c>
      <c r="C12" s="18">
        <v>78</v>
      </c>
      <c r="D12" s="18">
        <v>75</v>
      </c>
      <c r="E12" s="18">
        <v>39</v>
      </c>
      <c r="F12" s="18" t="s">
        <v>42</v>
      </c>
      <c r="G12" s="18">
        <v>3</v>
      </c>
      <c r="H12" s="18">
        <v>78</v>
      </c>
      <c r="I12" s="18">
        <v>0</v>
      </c>
      <c r="J12" s="18">
        <v>8</v>
      </c>
      <c r="K12" s="18" t="s">
        <v>43</v>
      </c>
      <c r="L12" s="19">
        <v>70</v>
      </c>
      <c r="M12" s="20">
        <f t="shared" si="4"/>
        <v>0.96153846153846156</v>
      </c>
      <c r="N12" s="21" t="str">
        <f t="shared" si="5"/>
        <v>Đạt</v>
      </c>
      <c r="O12" s="20">
        <f t="shared" si="6"/>
        <v>0.10256410256410256</v>
      </c>
      <c r="P12" s="27" t="str">
        <f t="shared" si="7"/>
        <v>Không đạt</v>
      </c>
    </row>
    <row r="13" spans="1:16" ht="38.25" customHeight="1" x14ac:dyDescent="0.25">
      <c r="A13" s="2">
        <v>4</v>
      </c>
      <c r="B13" s="2" t="s">
        <v>13</v>
      </c>
      <c r="C13" s="2">
        <v>122</v>
      </c>
      <c r="D13" s="2">
        <v>96</v>
      </c>
      <c r="E13" s="2">
        <v>92</v>
      </c>
      <c r="F13" s="2" t="s">
        <v>44</v>
      </c>
      <c r="G13" s="2">
        <v>26</v>
      </c>
      <c r="H13" s="2">
        <v>122</v>
      </c>
      <c r="I13" s="2">
        <v>0</v>
      </c>
      <c r="J13" s="2">
        <v>90</v>
      </c>
      <c r="K13" s="2" t="s">
        <v>45</v>
      </c>
      <c r="L13" s="4">
        <v>32</v>
      </c>
      <c r="M13" s="11">
        <f t="shared" si="4"/>
        <v>0.78688524590163933</v>
      </c>
      <c r="N13" s="10" t="str">
        <f t="shared" si="5"/>
        <v>Đạt</v>
      </c>
      <c r="O13" s="11">
        <f t="shared" si="6"/>
        <v>0.73770491803278693</v>
      </c>
      <c r="P13" s="10" t="str">
        <f t="shared" si="7"/>
        <v>Đạt</v>
      </c>
    </row>
    <row r="14" spans="1:16" ht="38.25" customHeight="1" x14ac:dyDescent="0.25">
      <c r="A14" s="18">
        <v>5</v>
      </c>
      <c r="B14" s="2" t="s">
        <v>14</v>
      </c>
      <c r="C14" s="2">
        <v>474</v>
      </c>
      <c r="D14" s="2">
        <v>473</v>
      </c>
      <c r="E14" s="2">
        <v>371</v>
      </c>
      <c r="F14" s="2" t="s">
        <v>46</v>
      </c>
      <c r="G14" s="2">
        <v>1</v>
      </c>
      <c r="H14" s="2">
        <v>473</v>
      </c>
      <c r="I14" s="2">
        <v>0</v>
      </c>
      <c r="J14" s="2">
        <v>240</v>
      </c>
      <c r="K14" s="2" t="s">
        <v>47</v>
      </c>
      <c r="L14" s="4">
        <v>233</v>
      </c>
      <c r="M14" s="11">
        <f t="shared" si="4"/>
        <v>0.99789029535864981</v>
      </c>
      <c r="N14" s="10" t="str">
        <f t="shared" si="5"/>
        <v>Đạt</v>
      </c>
      <c r="O14" s="11">
        <f t="shared" si="6"/>
        <v>0.507399577167019</v>
      </c>
      <c r="P14" s="10" t="str">
        <f t="shared" si="7"/>
        <v>Đạt</v>
      </c>
    </row>
    <row r="15" spans="1:16" ht="38.25" customHeight="1" x14ac:dyDescent="0.25">
      <c r="A15" s="2">
        <v>6</v>
      </c>
      <c r="B15" s="2" t="s">
        <v>15</v>
      </c>
      <c r="C15" s="2">
        <v>425</v>
      </c>
      <c r="D15" s="2">
        <v>422</v>
      </c>
      <c r="E15" s="2">
        <v>418</v>
      </c>
      <c r="F15" s="2" t="s">
        <v>48</v>
      </c>
      <c r="G15" s="2">
        <v>3</v>
      </c>
      <c r="H15" s="2">
        <v>425</v>
      </c>
      <c r="I15" s="2">
        <v>0</v>
      </c>
      <c r="J15" s="2">
        <v>328</v>
      </c>
      <c r="K15" s="2" t="s">
        <v>49</v>
      </c>
      <c r="L15" s="4">
        <v>97</v>
      </c>
      <c r="M15" s="11">
        <f t="shared" si="4"/>
        <v>0.99294117647058822</v>
      </c>
      <c r="N15" s="10" t="str">
        <f t="shared" si="5"/>
        <v>Đạt</v>
      </c>
      <c r="O15" s="11">
        <f t="shared" si="6"/>
        <v>0.77176470588235291</v>
      </c>
      <c r="P15" s="10" t="str">
        <f t="shared" si="7"/>
        <v>Đạt</v>
      </c>
    </row>
    <row r="16" spans="1:16" ht="38.25" customHeight="1" x14ac:dyDescent="0.25">
      <c r="A16" s="18">
        <v>7</v>
      </c>
      <c r="B16" s="2" t="s">
        <v>16</v>
      </c>
      <c r="C16" s="2">
        <v>388</v>
      </c>
      <c r="D16" s="2">
        <v>296</v>
      </c>
      <c r="E16" s="2">
        <v>267</v>
      </c>
      <c r="F16" s="2" t="s">
        <v>50</v>
      </c>
      <c r="G16" s="2">
        <v>92</v>
      </c>
      <c r="H16" s="2">
        <v>388</v>
      </c>
      <c r="I16" s="2">
        <v>0</v>
      </c>
      <c r="J16" s="2">
        <v>108</v>
      </c>
      <c r="K16" s="2" t="s">
        <v>51</v>
      </c>
      <c r="L16" s="4">
        <v>280</v>
      </c>
      <c r="M16" s="11">
        <f t="shared" si="4"/>
        <v>0.76288659793814428</v>
      </c>
      <c r="N16" s="10" t="str">
        <f t="shared" si="5"/>
        <v>Đạt</v>
      </c>
      <c r="O16" s="11">
        <f t="shared" si="6"/>
        <v>0.27835051546391754</v>
      </c>
      <c r="P16" s="10" t="str">
        <f t="shared" si="7"/>
        <v>Đạt</v>
      </c>
    </row>
    <row r="17" spans="1:16" ht="38.25" customHeight="1" x14ac:dyDescent="0.25">
      <c r="A17" s="12" t="s">
        <v>17</v>
      </c>
      <c r="B17" s="12"/>
      <c r="C17" s="3">
        <f>SUM(C10:C16)</f>
        <v>2033</v>
      </c>
      <c r="D17" s="3">
        <f t="shared" ref="D17:L17" si="8">SUM(D10:D16)</f>
        <v>1835</v>
      </c>
      <c r="E17" s="3">
        <f t="shared" si="8"/>
        <v>1651</v>
      </c>
      <c r="F17" s="7">
        <f>E17/C17</f>
        <v>0.81210034431874079</v>
      </c>
      <c r="G17" s="3">
        <f t="shared" si="8"/>
        <v>198</v>
      </c>
      <c r="H17" s="3">
        <f t="shared" si="8"/>
        <v>2029</v>
      </c>
      <c r="I17" s="3">
        <f t="shared" si="8"/>
        <v>0</v>
      </c>
      <c r="J17" s="3">
        <f t="shared" si="8"/>
        <v>1141</v>
      </c>
      <c r="K17" s="7">
        <f>J17/H17</f>
        <v>0.5623459832429768</v>
      </c>
      <c r="L17" s="9">
        <f t="shared" si="8"/>
        <v>888</v>
      </c>
      <c r="M17" s="7">
        <f t="shared" si="4"/>
        <v>0.90260698475159862</v>
      </c>
      <c r="N17" s="3" t="str">
        <f t="shared" si="5"/>
        <v>Đạt</v>
      </c>
      <c r="O17" s="7">
        <f t="shared" si="6"/>
        <v>0.5623459832429768</v>
      </c>
      <c r="P17" s="3" t="str">
        <f t="shared" si="7"/>
        <v>Đạt</v>
      </c>
    </row>
  </sheetData>
  <mergeCells count="12">
    <mergeCell ref="A1:P1"/>
    <mergeCell ref="A2:P2"/>
    <mergeCell ref="A3:P3"/>
    <mergeCell ref="O6:P6"/>
    <mergeCell ref="M5:P5"/>
    <mergeCell ref="C5:G5"/>
    <mergeCell ref="H5:L5"/>
    <mergeCell ref="M6:N6"/>
    <mergeCell ref="A17:B17"/>
    <mergeCell ref="A5:A7"/>
    <mergeCell ref="B5:B7"/>
    <mergeCell ref="A9:B9"/>
  </mergeCells>
  <pageMargins left="0.45" right="0.45" top="0.5" bottom="0.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2023-06-17T07:57:36Z</dcterms:created>
  <dcterms:modified xsi:type="dcterms:W3CDTF">2023-06-21T09:26:16Z</dcterms:modified>
</cp:coreProperties>
</file>