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16" activeTab="1"/>
  </bookViews>
  <sheets>
    <sheet name="B2" sheetId="1" r:id="rId1"/>
    <sheet name="B3" sheetId="2" r:id="rId2"/>
    <sheet name="B6" sheetId="3" r:id="rId3"/>
  </sheets>
  <definedNames>
    <definedName name="_xlnm.Print_Area" localSheetId="0">'B2'!$A$1:$V$52</definedName>
  </definedNames>
  <calcPr fullCalcOnLoad="1"/>
</workbook>
</file>

<file path=xl/sharedStrings.xml><?xml version="1.0" encoding="utf-8"?>
<sst xmlns="http://schemas.openxmlformats.org/spreadsheetml/2006/main" count="186" uniqueCount="99">
  <si>
    <t>TT</t>
  </si>
  <si>
    <t>I</t>
  </si>
  <si>
    <t>TỔNG CỘNG</t>
  </si>
  <si>
    <t>Số đã thu hồi</t>
  </si>
  <si>
    <t>Tổng cộng</t>
  </si>
  <si>
    <t>Số đã xử lý</t>
  </si>
  <si>
    <t>ĐỐI VỚI TẬP THỂ</t>
  </si>
  <si>
    <t>ĐỐI VỚI CÁ NHÂN</t>
  </si>
  <si>
    <t>Số tập thể đã xử lý</t>
  </si>
  <si>
    <t>Số cá nhân đã xử lý</t>
  </si>
  <si>
    <t>H/thức</t>
  </si>
  <si>
    <t>Hình thức</t>
  </si>
  <si>
    <t>……………</t>
  </si>
  <si>
    <t>Rút kinh nghiệm</t>
  </si>
  <si>
    <t>Cảnh cáo</t>
  </si>
  <si>
    <t>Khiển trách</t>
  </si>
  <si>
    <t>XỬ LÝ KHÁC VỀ KINH TẾ</t>
  </si>
  <si>
    <t>SAI PHẠM VỀ KINH TẾ</t>
  </si>
  <si>
    <t>Số tập thể phải xử lý</t>
  </si>
  <si>
    <t>Số cá nhân phải xử lý</t>
  </si>
  <si>
    <t>KẾT LUẬN THANH TRA</t>
  </si>
  <si>
    <t xml:space="preserve">Số chưa thu hồi </t>
  </si>
  <si>
    <t xml:space="preserve">Số chưa xử lý </t>
  </si>
  <si>
    <t>Số phải thu hồi</t>
  </si>
  <si>
    <t>Số phải xử lý</t>
  </si>
  <si>
    <t>Biểu số 2</t>
  </si>
  <si>
    <t>Quý IV</t>
  </si>
  <si>
    <t>Số tập thể chưa xử lý</t>
  </si>
  <si>
    <t xml:space="preserve">Số cá nhân chưa xử lý </t>
  </si>
  <si>
    <t>STT</t>
  </si>
  <si>
    <t>Nguyên nhân chưa xử lý, chưa thu hồi</t>
  </si>
  <si>
    <t>Nguyên nhân chưa xử lý</t>
  </si>
  <si>
    <t>Kiến nghị phải thực hiện</t>
  </si>
  <si>
    <t>Thuộc lĩnh vực</t>
  </si>
  <si>
    <t>KT</t>
  </si>
  <si>
    <t>ĐĐ</t>
  </si>
  <si>
    <t>HC</t>
  </si>
  <si>
    <t>K</t>
  </si>
  <si>
    <t>Kiến nghị đã thực hiện xong</t>
  </si>
  <si>
    <t>Trong đó</t>
  </si>
  <si>
    <t xml:space="preserve">Lý do </t>
  </si>
  <si>
    <t>Kiến nghị chưa thực hiện, thực hiện chưa xong</t>
  </si>
  <si>
    <t>Biểu số 3</t>
  </si>
  <si>
    <t>Biểu số 6</t>
  </si>
  <si>
    <t>MS</t>
  </si>
  <si>
    <t>R,G</t>
  </si>
  <si>
    <t>Quý I</t>
  </si>
  <si>
    <t>Quý II</t>
  </si>
  <si>
    <t>Quý III</t>
  </si>
  <si>
    <t>NĂM TRỨỚC CHUYỂN SANG</t>
  </si>
  <si>
    <t>BAN HÀNH NĂM NAY</t>
  </si>
  <si>
    <t>VB</t>
  </si>
  <si>
    <t xml:space="preserve">Thực hiện niêm yết công khai kết luận thanh tra tại phòng họp của đơn vị theo đúng quy định. Thời gian niêm yết ít nhất là 15 ngày liên tục kể từ ngày công bố kết luận thanh tra. </t>
  </si>
  <si>
    <t xml:space="preserve">            ỦY BAN NHÂN DÂN</t>
  </si>
  <si>
    <t xml:space="preserve">             HUYỆN KON RẪY</t>
  </si>
  <si>
    <t>Kết luận thanh tra ngày 25/5/2001 của Đoàn thanh tra theo Quyết định số 12/2001/QĐ-UB ngày 19/2/2001 của Chủ tịch Ủy ban nhân dân huyện Kon Plông (nay là UBND huyện Kon Rẫy) về việc thanh tra hoạt động thu, chi tài chính tại Lâm trường Măng La (đã sáp nhập thành Công ty TNHH MTV Lâm nghiệp Kon Plông)</t>
  </si>
  <si>
    <t>Xây dựng kế hoạch thực hiện Kết luận này và khắc phục những hạn chế, khuyết điểm được chỉ ra tại Khoản 2, Mục III của Kết luận thanh tra</t>
  </si>
  <si>
    <t xml:space="preserve"> * Trung tâm Dịch vụ Nông nghiệp:</t>
  </si>
  <si>
    <t xml:space="preserve"> Nghiên cứu các văn bản quy định có liên quan đến chế độ quản lý tài chính để sửa đổi, bổ sung Quy chế chi tiêu nội bộ cho phù hợp</t>
  </si>
  <si>
    <t xml:space="preserve"> Chỉ đạo kế toán đơn vị hoàn thiện hồ sơ, tài liệu, sổ sách kế toán còn hạn chế, thiếu sót mà Đoàn Thanh tra đã chỉ ra trong quá trình thanh tra </t>
  </si>
  <si>
    <t>Thực hiện việc công khai kết luận thanh tra tại Trụ sở làm việc theo quy định tại Điều 39 Luật thanh tra và Điều 46 Nghị định số 86/2011/NĐ-CP</t>
  </si>
  <si>
    <t>Khi nhận được Kết luận thanh tra, đề nghị Giám đốc Trung tâm Dịch vụ Nông nghiệp chỉ đạo tổ chức thực hiện đảm bảo theo quy định tại Điều 10, 11 và 12, Nghị định số 33/2015/NĐ-CP ngày 27 tháng 3 năm 2015 của Chính phủ Quy định việc thực hiện Kết luận thanh tra.</t>
  </si>
  <si>
    <t xml:space="preserve"> * Hội đồng Bồi thường hỗ trợ và tái định cư huyện Kon Rẫy:</t>
  </si>
  <si>
    <t>Chỉ đạo kế toán đơn vị hoàn thiện hồ sơ, tài liệu còn thiếu sót mà Đoàn Thanh tra đã chỉ ra trong quá trình thanh tra</t>
  </si>
  <si>
    <t>Khi nhận được Kết luận thanh tra, đề nghị Hội đồng Bồi thường hỗ trợ và tái định cư huyện Kon Rẫy chỉ đạo tổ chức thực hiện đảm bảo theo quy định tại Điều 10, 11 và 12, Nghị định số 33/2015/NĐ-CP ngày 27 tháng 3 năm 2015 của Chính phủ Quy định việc thực hiện Kết luận thanh tra</t>
  </si>
  <si>
    <t>* Trung tâm Văn hóa - Thể Thao - Du lịch và Truyền thông huyện Kon Rẫy</t>
  </si>
  <si>
    <t>Nghiên cứu các văn bản quy định có liên quan đến chế độ quản lý tài chính để sửa đổi, bổ sung Quy chế chi tiêu nội bộ cho phù hợp</t>
  </si>
  <si>
    <t>Chỉ đạo kế toán đơn vị hoàn thiện hồ sơ, tài liệu, sổ sách kế toán còn hạn chế, thiếu sót mà Đoàn Thanh tra đã chỉ ra trong quá trình thanh tra</t>
  </si>
  <si>
    <t>Khi nhận được Kết luận thanh tra, đề nghị Giám đốc Trung tâm Văn hóa - Thể Thao - Du lịch và Truyền thông chỉ đạo tổ chức thực hiện đảm bảo theo quy định tại Điều 10, 11 và 12, Nghị định số 33/2015/NĐ-CP ngày 27 tháng 3 năm 2015 của Chính phủ Quy định việc thực hiện Kết luận thanh tra</t>
  </si>
  <si>
    <t>Thu hồi số tiền 8.016.393 đồng (Tám triệu, không trăm mười sáu nghìn, ba trăm chín mươi ba đồng) đối với sai phạm trong quá trình thực hiện các lớp đào tạo nghề nộp vào tài khoản tạm giữ của Thanh tra huyện Kon Rẫy số 3949.0.1067975.00000 tại KBNN huyện Kon Rẫy</t>
  </si>
  <si>
    <t>* Trung tâm Giáo dục nghề nghiệp - Giáo dục thường xuyên huyện Kon Rẫy:</t>
  </si>
  <si>
    <t>Tổ chức kiểm điểm rút kinh nghiệm đối với cán bộ, viên chức trong đơn vị đã để xảy ra khuyết điểm, sai phạm mà Đoàn thanh tra đã chỉ ra</t>
  </si>
  <si>
    <t>Xây dựng kế hoạch thực hiện Kết luận này và khắc phục những hạn chế, khuyết điểm được chỉ ra tại Khoản 2, Mục III của Kết luận thanh tra.</t>
  </si>
  <si>
    <t>Khi nhận được Kết luận thanh tra, đề nghị Giám đốc Trung tâm Giáo dục nghề nghiệp - Giáo dục thường xuyên chỉ đạo tổ chức thực hiện đảm bảo theo quy định tại Điều 10, 11 và 12, Nghị định số 33/2015/NĐ-CP ngày 27 tháng 3 năm 2015 của Chính phủ Quy định việc thực hiện Kết luận thanh tra</t>
  </si>
  <si>
    <t>* Kiến nghị UBND huyện</t>
  </si>
  <si>
    <t>Chỉ đạo UBND các xã Tân Lập, Đăk Ruồng, Phòng Tài nguyên và Môi trường huyện tổ chức họp kiểm điểm trách nhiệm của các tổ chức và cá nhân có liên quan đến các khuyết điểm, sai phạm đã được chỉ ra trong Kết luận này (Phòng Tài nguyên và Môi trường huyện tổ chức họp kiểm điểm trách nhiệm của tập thể, cá nhân Văn phòng Đăng ký quyền sử dụng đất giai đoạn 2010-2015).</t>
  </si>
  <si>
    <t>Chỉ đạo Phòng Nội vụ tiếp nhận hồ sơ kiểm điểm từ các đơn vị nêu trên, tham mưu UBND huyện tổ chức kiểm điểm và xử lý trách nhiệm của tập thể, cá nhân có khuyết điểm, vi phạm</t>
  </si>
  <si>
    <t>Chỉ đạo Phòng Tài nguyên và Môi trường huyện theo chức năng, nhiệm vụ; hướng dẫn, kiểm tra đối với UBND các xã, thị trấn trong công tác quản lý đất đai; kịp thời tham mưu UBND huyện thực hiện đúng trình tự, thủ tục theo quy định về đất đai đối với các nhiệm vụ, quyết định thuộc thẩm quyền của UBND huyện</t>
  </si>
  <si>
    <t>Các đơn vị thực hiện việc công khai Kết luận thanh tra tại Trụ sở làm việc theo quy định tại Điều 39 Luật thanh tra và Điều 46 Nghị định số 86/2011/NĐ-CP</t>
  </si>
  <si>
    <t>Khi nhận được Kết luận thanh tra, đề nghị Thủ trưởng các đơn vị chỉ đạo tổ chức thực hiện đảm bảo theo quy định tại Điều 10, 11 và 12, Nghị định số 33/2015/NĐ-CP ngày 27 tháng 3 năm 2015 của Chính phủ Quy định việc thực hiện Kết luận thanh tra</t>
  </si>
  <si>
    <t>Xây dựng Kế hoạch phát huy ưu điểm và khắc phục các khuyết điểm đã được chỉ ra tại Kết luận này</t>
  </si>
  <si>
    <t>* Đề nghị UBND các xã: Tân Lập, Đăk Ruồng, Phòng Tài nguyên và Môi trường, Chi nhánh Văn phòng Đăng ký đất đai</t>
  </si>
  <si>
    <t>II</t>
  </si>
  <si>
    <t>NĂM TRƯỚC CHUYỂN SANG</t>
  </si>
  <si>
    <t>Các xã Tân Lập, Đăk Ruồng, Phòng Tài nguyên và Môi trường huyện tổ chức họp kiểm điểm trách nhiệm của các tổ chức và cá nhân có liên quan đến các khuyết điểm, sai phạm đã được chỉ ra trong Kết luận này (Phòng Tài nguyên và Môi trường huyện tổ chức họp kiểm điểm trách nhiệm của tập thể, cá nhân Văn phòng Đăng ký quyền sử dụng đất giai đoạn 2010-2015).</t>
  </si>
  <si>
    <t>(Kèm theo Báo cáo số ..…/BC-UBND ngày ….…/    /2023 của UBND huyện Kon Rẫy)</t>
  </si>
  <si>
    <t>Kết luận số 07/KL-TTr ngày 29/12/2022 về việc quản lý, sử dụng các nguồn kinh phí; quản lý, sử dụng tài sản công tại trường Tiểu học Lê Quý Đôn; thanh tra trách nhiệm của Hiệu trưởng nhà trường trong việc chấp hành các quy định của pháp luật về PCTN</t>
  </si>
  <si>
    <t>Kết luận số 08/KL-TTr ngày 30/12/2023 về việc quản lý, sử dụng các nguồn kinh phí; quản lý, sử dụng tài sản công tại trường THCS ĐăkRve, huyện Kon Rẫy; thanh tra trách nhiệm của Hiệu trưởng nhà trường trong việc chấp hành các quy định của pháp luật về PCTN</t>
  </si>
  <si>
    <t>KẾT QUẢ XỬ LÝ VỀ KINH TẾ QUÝ I NĂM 2023</t>
  </si>
  <si>
    <t>(Kèm theo Báo cáo số …/BC-UBND ngày …/     /2023 của UBND huyện Kon Rẫy)</t>
  </si>
  <si>
    <t>ĐVT: đồng</t>
  </si>
  <si>
    <t>KẾT QUẢ XỬ LÝ TRÁCH NHIỆM HÀNH CHÍNH TẬP THỂ, CÁ NHÂN VI PHẠM QUÝ I NĂM 2023</t>
  </si>
  <si>
    <t>(Kèm theo Báo cáo số ...…/BC-UBND ngày ...…/    /2023 của UBND huyện Kon Rẫy)</t>
  </si>
  <si>
    <t>Phòng Nội vụ đang tham mưu UBND huyện xem xét</t>
  </si>
  <si>
    <t>KẾT QUẢ THỰC HIỆN KIẾN NGHỊ, KẾT LUẬN THANH TRA QUÝ I NĂM 2023</t>
  </si>
  <si>
    <t>Kết luận số 06/KL-TTr ngày 16/12/2022 về việc chấp hành các quy định của pháp luật về ngân sách, kế toán, quản lý, sử dụng kinh phí được ngân sách nhà nước giao hằng năm chi đầu tư XDCB, chi chương trình mục tiêu, chi thường xuyên và các nguồn vốn do UBND huyện giao đơn vị thực hiện, chi đầu tư mua sắm tài sản, quản lý, sử dụng tài sản công tại phòng Kinh tế và Hạ tầng huyện</t>
  </si>
  <si>
    <t>Kết luận số 08/KL-TTr ngày 30/12/2022 về việc quản lý, sử dụng các nguồn kinh phí; quản lý, sử dụng tài sản công tại trường THCS ĐăkRve, huyện Kon Rẫy; thanh tra trách nhiệm của Hiệu trưởng nhà trường trong việc chấp hành các quy định của pháp luật về PCTN</t>
  </si>
  <si>
    <t>Kết luận số 01/KL-TTr ngày 09/01/2023 về thanh tra việc quản lý, sử dụng các nguồn kinh phí; quản lý, sử dụng tài sản công tại Trường PTDTBT-THCS Đăk Tơ Lung; thanh tra trách nhiệm của Hiệu trưởng nhà trường trong việc chấp hành các quy định của pháp luật về PCTN</t>
  </si>
  <si>
    <t>Kết luận số 02/KL-TTr ngày 17/02/2023 về việc mua sắm, quản lý, sử dụng tài sản công tại UBND xã Tân Lập, huyện Kon Rẫy; Trách nhiệm của Chủ tịch UBND xã trong việc thực hiện công tác tiếp công dân, giải quyết khiếu nại, tố cáo theo quy định của pháp luật.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</si>
</sst>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đ&quot;;\-#,##0\ &quot;đ&quot;"/>
    <numFmt numFmtId="165" formatCode="#,##0\ &quot;đ&quot;;[Red]\-#,##0\ &quot;đ&quot;"/>
    <numFmt numFmtId="166" formatCode="#,##0.00\ &quot;đ&quot;;\-#,##0.00\ &quot;đ&quot;"/>
    <numFmt numFmtId="167" formatCode="#,##0.00\ &quot;đ&quot;;[Red]\-#,##0.00\ &quot;đ&quot;"/>
    <numFmt numFmtId="168" formatCode="_-* #,##0\ &quot;đ&quot;_-;\-* #,##0\ &quot;đ&quot;_-;_-* &quot;-&quot;\ &quot;đ&quot;_-;_-@_-"/>
    <numFmt numFmtId="169" formatCode="_-* #,##0\ _đ_-;\-* #,##0\ _đ_-;_-* &quot;-&quot;\ _đ_-;_-@_-"/>
    <numFmt numFmtId="170" formatCode="_-* #,##0.00\ &quot;đ&quot;_-;\-* #,##0.00\ &quot;đ&quot;_-;_-* &quot;-&quot;??\ &quot;đ&quot;_-;_-@_-"/>
    <numFmt numFmtId="171" formatCode="_-* #,##0.00\ _đ_-;\-* #,##0.00\ _đ_-;_-* &quot;-&quot;??\ _đ_-;_-@_-"/>
    <numFmt numFmtId="172" formatCode="_(* #,##0_);_(* \(#,##0\);_(* &quot;-&quot;??_);_(@_)"/>
    <numFmt numFmtId="173" formatCode="_(* #,##0.000_);_(* \(#,##0.000\);_(* &quot;-&quot;??_);_(@_)"/>
    <numFmt numFmtId="174" formatCode="_(* #,##0.0_);_(* \(#,##0.0\);_(* &quot;-&quot;??_);_(@_)"/>
    <numFmt numFmtId="175" formatCode="#,##0.0_);\(#,##0.0\)"/>
    <numFmt numFmtId="176" formatCode="#,##0.000_);\(#,##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_(* #,##0.0_);_(* \(#,##0.0\);_(* &quot;-&quot;?_);_(@_)"/>
  </numFmts>
  <fonts count="75">
    <font>
      <sz val="12"/>
      <color theme="1"/>
      <name val="Times New Roman"/>
      <family val="2"/>
    </font>
    <font>
      <sz val="11"/>
      <color indexed="8"/>
      <name val="Calibri"/>
      <family val="2"/>
    </font>
    <font>
      <sz val="10"/>
      <name val="Times New Roman"/>
      <family val="1"/>
    </font>
    <font>
      <b/>
      <sz val="10"/>
      <name val="Times New Roman"/>
      <family val="1"/>
    </font>
    <font>
      <b/>
      <sz val="12"/>
      <name val="Times New Roman"/>
      <family val="1"/>
    </font>
    <font>
      <sz val="12"/>
      <name val="Times New Roman"/>
      <family val="1"/>
    </font>
    <font>
      <sz val="14"/>
      <name val="Times New Roman"/>
      <family val="1"/>
    </font>
    <font>
      <b/>
      <sz val="14"/>
      <name val="Times New Roman"/>
      <family val="1"/>
    </font>
    <font>
      <sz val="11"/>
      <name val="Times New Roman"/>
      <family val="1"/>
    </font>
    <font>
      <i/>
      <sz val="11"/>
      <name val="Times New Roman"/>
      <family val="1"/>
    </font>
    <font>
      <b/>
      <sz val="11"/>
      <name val="Times New Roman"/>
      <family val="1"/>
    </font>
    <font>
      <sz val="9"/>
      <name val="Times New Roman"/>
      <family val="1"/>
    </font>
    <font>
      <b/>
      <sz val="9"/>
      <name val="Times New Roman"/>
      <family val="1"/>
    </font>
    <font>
      <sz val="13"/>
      <name val="Times New Roman"/>
      <family val="1"/>
    </font>
    <font>
      <b/>
      <sz val="13"/>
      <name val="Times New Roman"/>
      <family val="1"/>
    </font>
    <font>
      <i/>
      <sz val="12"/>
      <name val="Times New Roman"/>
      <family val="1"/>
    </font>
    <font>
      <sz val="14"/>
      <name val="Arial"/>
      <family val="2"/>
    </font>
    <font>
      <sz val="13"/>
      <name val="Arial"/>
      <family val="2"/>
    </font>
    <font>
      <i/>
      <sz val="9"/>
      <name val="Times New Roman"/>
      <family val="1"/>
    </font>
    <font>
      <b/>
      <sz val="8"/>
      <name val="Times New Roman"/>
      <family val="1"/>
    </font>
    <font>
      <sz val="8"/>
      <name val="Times New Roman"/>
      <family val="1"/>
    </font>
    <font>
      <b/>
      <i/>
      <sz val="11"/>
      <name val="Times New Roman"/>
      <family val="1"/>
    </font>
    <font>
      <i/>
      <sz val="13"/>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10"/>
      <name val="Times New Roman"/>
      <family val="1"/>
    </font>
    <font>
      <i/>
      <sz val="8"/>
      <color indexed="10"/>
      <name val="Times New Roman"/>
      <family val="1"/>
    </font>
    <font>
      <b/>
      <i/>
      <sz val="9"/>
      <color indexed="10"/>
      <name val="Times New Roman"/>
      <family val="1"/>
    </font>
    <font>
      <i/>
      <sz val="10"/>
      <color indexed="10"/>
      <name val="Times New Roman"/>
      <family val="1"/>
    </font>
    <font>
      <sz val="9"/>
      <color indexed="8"/>
      <name val="Times New Roman"/>
      <family val="1"/>
    </font>
    <font>
      <i/>
      <sz val="9"/>
      <color indexed="8"/>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FF0000"/>
      <name val="Times New Roman"/>
      <family val="1"/>
    </font>
    <font>
      <i/>
      <sz val="8"/>
      <color rgb="FFFF0000"/>
      <name val="Times New Roman"/>
      <family val="1"/>
    </font>
    <font>
      <b/>
      <i/>
      <sz val="9"/>
      <color rgb="FFFF0000"/>
      <name val="Times New Roman"/>
      <family val="1"/>
    </font>
    <font>
      <i/>
      <sz val="10"/>
      <color rgb="FFFF0000"/>
      <name val="Times New Roman"/>
      <family val="1"/>
    </font>
    <font>
      <sz val="9"/>
      <color theme="1"/>
      <name val="Times New Roman"/>
      <family val="1"/>
    </font>
    <font>
      <i/>
      <sz val="9"/>
      <color theme="1"/>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style="hair"/>
    </border>
    <border>
      <left style="thin"/>
      <right style="thin"/>
      <top/>
      <bottom/>
    </border>
    <border>
      <left style="thin"/>
      <right style="thin"/>
      <top style="hair"/>
      <bottom>
        <color indexed="63"/>
      </bottom>
    </border>
    <border>
      <left style="thin"/>
      <right/>
      <top style="thin"/>
      <bottom style="thin"/>
    </border>
    <border>
      <left/>
      <right/>
      <top style="thin"/>
      <bottom style="thin"/>
    </border>
    <border>
      <left/>
      <right/>
      <top/>
      <bottom style="thin"/>
    </border>
    <border>
      <left style="thin"/>
      <right/>
      <top style="thin"/>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xf>
    <xf numFmtId="0" fontId="8" fillId="0" borderId="0" xfId="0" applyFont="1" applyFill="1" applyAlignment="1">
      <alignment/>
    </xf>
    <xf numFmtId="0" fontId="8" fillId="0" borderId="0" xfId="0" applyFont="1" applyFill="1" applyAlignment="1">
      <alignment horizontal="center"/>
    </xf>
    <xf numFmtId="0" fontId="2" fillId="0" borderId="0" xfId="0" applyFont="1" applyFill="1" applyAlignment="1">
      <alignment horizontal="center" vertical="center"/>
    </xf>
    <xf numFmtId="0" fontId="3" fillId="0" borderId="10" xfId="58" applyFont="1" applyFill="1" applyBorder="1" applyAlignment="1">
      <alignment horizontal="center" vertical="center" wrapText="1"/>
      <protection/>
    </xf>
    <xf numFmtId="0" fontId="3" fillId="0" borderId="11" xfId="58" applyFont="1" applyFill="1" applyBorder="1" applyAlignment="1">
      <alignment horizontal="center" vertical="center" wrapText="1"/>
      <protection/>
    </xf>
    <xf numFmtId="0" fontId="3" fillId="0" borderId="11" xfId="58" applyFont="1" applyFill="1" applyBorder="1" applyAlignment="1">
      <alignment horizontal="left" vertical="center" wrapText="1"/>
      <protection/>
    </xf>
    <xf numFmtId="0" fontId="3" fillId="0" borderId="12" xfId="58" applyFont="1" applyFill="1" applyBorder="1" applyAlignment="1">
      <alignment horizontal="center"/>
      <protection/>
    </xf>
    <xf numFmtId="0" fontId="10" fillId="0" borderId="0" xfId="0" applyFont="1" applyFill="1" applyAlignment="1">
      <alignment/>
    </xf>
    <xf numFmtId="0" fontId="12" fillId="0" borderId="12" xfId="0" applyFont="1" applyBorder="1" applyAlignment="1">
      <alignment horizontal="center" vertical="center" textRotation="90" wrapText="1"/>
    </xf>
    <xf numFmtId="0" fontId="4" fillId="0" borderId="0" xfId="0" applyFont="1" applyFill="1" applyAlignment="1">
      <alignment vertical="center"/>
    </xf>
    <xf numFmtId="0" fontId="2" fillId="0" borderId="11" xfId="58" applyFont="1" applyFill="1" applyBorder="1" applyAlignment="1">
      <alignment horizontal="center" vertical="center" wrapText="1"/>
      <protection/>
    </xf>
    <xf numFmtId="0" fontId="6" fillId="0" borderId="0" xfId="58" applyFont="1" applyFill="1" applyAlignment="1">
      <alignment horizontal="center"/>
      <protection/>
    </xf>
    <xf numFmtId="0" fontId="4" fillId="0" borderId="0" xfId="0" applyFont="1" applyFill="1" applyAlignment="1">
      <alignment horizontal="center" vertical="center"/>
    </xf>
    <xf numFmtId="0" fontId="5" fillId="0" borderId="0" xfId="0" applyFont="1" applyAlignment="1">
      <alignment/>
    </xf>
    <xf numFmtId="0" fontId="4" fillId="0" borderId="0" xfId="58" applyFont="1" applyFill="1" applyAlignment="1">
      <alignment horizontal="center"/>
      <protection/>
    </xf>
    <xf numFmtId="0" fontId="4" fillId="0" borderId="0" xfId="58" applyFont="1" applyFill="1" applyAlignment="1">
      <alignment horizontal="center" vertical="center"/>
      <protection/>
    </xf>
    <xf numFmtId="0" fontId="5" fillId="0" borderId="0" xfId="0" applyFont="1" applyFill="1" applyAlignment="1">
      <alignment horizontal="center"/>
    </xf>
    <xf numFmtId="0" fontId="5" fillId="0" borderId="0" xfId="0" applyFont="1" applyFill="1" applyAlignment="1">
      <alignment/>
    </xf>
    <xf numFmtId="0" fontId="5" fillId="0" borderId="0" xfId="58" applyFont="1" applyFill="1" applyAlignment="1">
      <alignment horizontal="center"/>
      <protection/>
    </xf>
    <xf numFmtId="0" fontId="11" fillId="0" borderId="0" xfId="0" applyFont="1" applyFill="1" applyAlignment="1">
      <alignment/>
    </xf>
    <xf numFmtId="0" fontId="11" fillId="0" borderId="11" xfId="58" applyFont="1" applyFill="1" applyBorder="1" applyAlignment="1">
      <alignment horizontal="center" vertical="center" wrapText="1"/>
      <protection/>
    </xf>
    <xf numFmtId="0" fontId="12" fillId="0" borderId="11" xfId="58" applyFont="1" applyFill="1" applyBorder="1" applyAlignment="1">
      <alignment horizontal="center" vertical="center" wrapText="1"/>
      <protection/>
    </xf>
    <xf numFmtId="0" fontId="12" fillId="0" borderId="0" xfId="0" applyFont="1" applyFill="1" applyAlignment="1">
      <alignment/>
    </xf>
    <xf numFmtId="0" fontId="12" fillId="0" borderId="11" xfId="58" applyFont="1" applyFill="1" applyBorder="1" applyAlignment="1">
      <alignment horizontal="left" vertical="center" wrapText="1"/>
      <protection/>
    </xf>
    <xf numFmtId="0" fontId="12" fillId="0" borderId="12" xfId="58" applyFont="1" applyFill="1" applyBorder="1" applyAlignment="1">
      <alignment horizontal="center"/>
      <protection/>
    </xf>
    <xf numFmtId="0" fontId="11" fillId="0" borderId="0" xfId="0" applyFont="1" applyFill="1" applyAlignment="1">
      <alignment horizontal="center"/>
    </xf>
    <xf numFmtId="0" fontId="11" fillId="0" borderId="0" xfId="0" applyFont="1" applyFill="1" applyAlignment="1">
      <alignment horizontal="center" vertical="center"/>
    </xf>
    <xf numFmtId="0" fontId="3" fillId="0" borderId="10" xfId="58" applyFont="1" applyFill="1" applyBorder="1" applyAlignment="1">
      <alignment horizontal="left" vertical="center" wrapText="1"/>
      <protection/>
    </xf>
    <xf numFmtId="0" fontId="2" fillId="0" borderId="0" xfId="0" applyFont="1" applyFill="1" applyAlignment="1">
      <alignment/>
    </xf>
    <xf numFmtId="0" fontId="3" fillId="0" borderId="13" xfId="0" applyFont="1" applyFill="1" applyBorder="1" applyAlignment="1">
      <alignment horizontal="center" vertical="center" wrapText="1"/>
    </xf>
    <xf numFmtId="172" fontId="12" fillId="0" borderId="12" xfId="42" applyNumberFormat="1" applyFont="1" applyBorder="1" applyAlignment="1">
      <alignment horizontal="right" vertical="center" wrapText="1"/>
    </xf>
    <xf numFmtId="0" fontId="10" fillId="0" borderId="0" xfId="0" applyFont="1" applyFill="1" applyAlignment="1">
      <alignment horizontal="center"/>
    </xf>
    <xf numFmtId="0" fontId="10" fillId="0" borderId="0" xfId="0" applyFont="1" applyAlignment="1">
      <alignment horizontal="center"/>
    </xf>
    <xf numFmtId="0" fontId="13" fillId="0" borderId="0" xfId="0" applyFont="1" applyFill="1" applyAlignment="1">
      <alignment/>
    </xf>
    <xf numFmtId="0" fontId="9" fillId="0" borderId="0" xfId="0" applyFont="1" applyFill="1" applyAlignment="1">
      <alignment horizontal="center"/>
    </xf>
    <xf numFmtId="0" fontId="2" fillId="0" borderId="0" xfId="0" applyFont="1" applyFill="1" applyAlignment="1">
      <alignment horizontal="center"/>
    </xf>
    <xf numFmtId="172" fontId="3" fillId="0" borderId="11" xfId="42" applyNumberFormat="1" applyFont="1" applyFill="1" applyBorder="1" applyAlignment="1">
      <alignment horizontal="right" vertical="center" wrapText="1"/>
    </xf>
    <xf numFmtId="0" fontId="3" fillId="0" borderId="0" xfId="0" applyFont="1" applyFill="1" applyAlignment="1">
      <alignment/>
    </xf>
    <xf numFmtId="3" fontId="2" fillId="0" borderId="11" xfId="0" applyNumberFormat="1" applyFont="1" applyFill="1" applyBorder="1" applyAlignment="1">
      <alignment horizontal="right" vertical="center" wrapText="1"/>
    </xf>
    <xf numFmtId="3" fontId="3" fillId="0" borderId="12" xfId="58" applyNumberFormat="1" applyFont="1" applyFill="1" applyBorder="1" applyAlignment="1">
      <alignment horizontal="right" vertical="center" wrapText="1"/>
      <protection/>
    </xf>
    <xf numFmtId="2" fontId="2" fillId="0" borderId="0" xfId="0" applyNumberFormat="1" applyFont="1" applyFill="1" applyAlignment="1">
      <alignment horizontal="center" vertical="center"/>
    </xf>
    <xf numFmtId="0" fontId="9" fillId="0" borderId="0" xfId="0" applyFont="1" applyFill="1" applyAlignment="1">
      <alignment/>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Alignment="1">
      <alignment/>
    </xf>
    <xf numFmtId="0" fontId="10" fillId="0" borderId="0" xfId="0" applyFont="1" applyAlignment="1">
      <alignment/>
    </xf>
    <xf numFmtId="0" fontId="17" fillId="0" borderId="0" xfId="0" applyFont="1" applyAlignment="1">
      <alignment/>
    </xf>
    <xf numFmtId="0" fontId="16" fillId="0" borderId="0" xfId="0" applyFont="1" applyFill="1" applyAlignment="1">
      <alignment/>
    </xf>
    <xf numFmtId="0" fontId="12" fillId="0" borderId="12" xfId="58" applyFont="1" applyFill="1" applyBorder="1" applyAlignment="1">
      <alignment horizontal="center" vertical="center" wrapText="1"/>
      <protection/>
    </xf>
    <xf numFmtId="0" fontId="12" fillId="0" borderId="14" xfId="58" applyFont="1" applyFill="1" applyBorder="1" applyAlignment="1">
      <alignment horizontal="center" vertical="center" wrapText="1"/>
      <protection/>
    </xf>
    <xf numFmtId="0" fontId="20" fillId="0" borderId="0" xfId="0" applyFont="1" applyFill="1" applyAlignment="1">
      <alignment/>
    </xf>
    <xf numFmtId="0" fontId="19" fillId="0" borderId="0" xfId="0" applyFont="1" applyFill="1" applyAlignment="1">
      <alignment/>
    </xf>
    <xf numFmtId="0" fontId="11" fillId="0" borderId="15" xfId="58" applyFont="1" applyFill="1" applyBorder="1" applyAlignment="1">
      <alignment horizontal="center" vertical="center" wrapText="1"/>
      <protection/>
    </xf>
    <xf numFmtId="0" fontId="11" fillId="0" borderId="12" xfId="58" applyFont="1" applyFill="1" applyBorder="1" applyAlignment="1">
      <alignment horizontal="center" vertical="center" wrapText="1"/>
      <protection/>
    </xf>
    <xf numFmtId="172" fontId="3" fillId="0" borderId="16" xfId="42" applyNumberFormat="1" applyFont="1" applyFill="1" applyBorder="1" applyAlignment="1">
      <alignment horizontal="right" vertical="center" wrapText="1"/>
    </xf>
    <xf numFmtId="0" fontId="2" fillId="0" borderId="12" xfId="0" applyFont="1" applyFill="1" applyBorder="1" applyAlignment="1">
      <alignment horizontal="center" vertical="center" wrapText="1"/>
    </xf>
    <xf numFmtId="172" fontId="12" fillId="0" borderId="16" xfId="42" applyNumberFormat="1" applyFont="1" applyBorder="1" applyAlignment="1">
      <alignment horizontal="right" vertical="center" wrapText="1"/>
    </xf>
    <xf numFmtId="0" fontId="2" fillId="0" borderId="12" xfId="58" applyFont="1" applyFill="1" applyBorder="1" applyAlignment="1">
      <alignment horizontal="center" vertical="center" wrapText="1"/>
      <protection/>
    </xf>
    <xf numFmtId="0" fontId="21" fillId="0" borderId="0" xfId="0" applyFont="1" applyAlignment="1">
      <alignment/>
    </xf>
    <xf numFmtId="0" fontId="11" fillId="0" borderId="12" xfId="58" applyFont="1" applyFill="1" applyBorder="1" applyAlignment="1" quotePrefix="1">
      <alignment horizontal="center" vertical="center" wrapText="1"/>
      <protection/>
    </xf>
    <xf numFmtId="0" fontId="11" fillId="0" borderId="16" xfId="58" applyFont="1" applyFill="1" applyBorder="1" applyAlignment="1">
      <alignment vertical="center" wrapText="1"/>
      <protection/>
    </xf>
    <xf numFmtId="172" fontId="3" fillId="0" borderId="12" xfId="42" applyNumberFormat="1" applyFont="1" applyFill="1" applyBorder="1" applyAlignment="1">
      <alignment horizontal="right" vertical="center" wrapText="1"/>
    </xf>
    <xf numFmtId="172" fontId="12" fillId="0" borderId="16" xfId="42" applyNumberFormat="1" applyFont="1" applyFill="1" applyBorder="1" applyAlignment="1">
      <alignment horizontal="right" vertical="center" wrapText="1"/>
    </xf>
    <xf numFmtId="172" fontId="11" fillId="0" borderId="11" xfId="42" applyNumberFormat="1" applyFont="1" applyFill="1" applyBorder="1" applyAlignment="1">
      <alignment horizontal="right" vertical="center" wrapText="1"/>
    </xf>
    <xf numFmtId="172" fontId="12" fillId="0" borderId="12" xfId="42" applyNumberFormat="1" applyFont="1" applyFill="1" applyBorder="1" applyAlignment="1">
      <alignment horizontal="right" vertical="center" wrapText="1"/>
    </xf>
    <xf numFmtId="172" fontId="2" fillId="0" borderId="11" xfId="42" applyNumberFormat="1" applyFont="1" applyFill="1" applyBorder="1" applyAlignment="1">
      <alignment horizontal="right" vertical="center" wrapText="1"/>
    </xf>
    <xf numFmtId="0" fontId="68" fillId="0" borderId="11" xfId="58" applyFont="1" applyFill="1" applyBorder="1" applyAlignment="1">
      <alignment horizontal="center" vertical="center" wrapText="1"/>
      <protection/>
    </xf>
    <xf numFmtId="0" fontId="68" fillId="0" borderId="16" xfId="58" applyFont="1" applyFill="1" applyBorder="1" applyAlignment="1">
      <alignment vertical="center" wrapText="1"/>
      <protection/>
    </xf>
    <xf numFmtId="172" fontId="68" fillId="0" borderId="11" xfId="42" applyNumberFormat="1" applyFont="1" applyFill="1" applyBorder="1" applyAlignment="1">
      <alignment horizontal="right" vertical="center" wrapText="1"/>
    </xf>
    <xf numFmtId="0" fontId="69" fillId="0" borderId="0" xfId="0" applyFont="1" applyFill="1" applyAlignment="1">
      <alignment/>
    </xf>
    <xf numFmtId="0" fontId="70" fillId="0" borderId="0" xfId="0" applyFont="1" applyFill="1" applyAlignment="1">
      <alignment/>
    </xf>
    <xf numFmtId="172" fontId="11" fillId="0" borderId="11" xfId="42" applyNumberFormat="1" applyFont="1" applyBorder="1" applyAlignment="1">
      <alignment horizontal="right" vertical="center" wrapText="1"/>
    </xf>
    <xf numFmtId="172" fontId="68" fillId="0" borderId="11" xfId="42" applyNumberFormat="1" applyFont="1" applyBorder="1" applyAlignment="1">
      <alignment horizontal="right" vertical="center" wrapText="1"/>
    </xf>
    <xf numFmtId="0" fontId="10" fillId="0" borderId="0" xfId="0" applyFont="1" applyAlignment="1">
      <alignment horizontal="right"/>
    </xf>
    <xf numFmtId="0" fontId="68" fillId="0" borderId="17" xfId="58" applyFont="1" applyFill="1" applyBorder="1" applyAlignment="1">
      <alignment horizontal="justify" vertical="center"/>
      <protection/>
    </xf>
    <xf numFmtId="172" fontId="2" fillId="0" borderId="0" xfId="0" applyNumberFormat="1" applyFont="1" applyFill="1" applyAlignment="1">
      <alignment horizontal="center"/>
    </xf>
    <xf numFmtId="0" fontId="11" fillId="0" borderId="17" xfId="58" applyFont="1" applyFill="1" applyBorder="1" applyAlignment="1">
      <alignment horizontal="center" vertical="center" wrapText="1"/>
      <protection/>
    </xf>
    <xf numFmtId="172" fontId="2" fillId="0" borderId="16" xfId="42" applyNumberFormat="1" applyFont="1" applyFill="1" applyBorder="1" applyAlignment="1">
      <alignment horizontal="right" vertical="center" wrapText="1"/>
    </xf>
    <xf numFmtId="172" fontId="12" fillId="0" borderId="0" xfId="0" applyNumberFormat="1" applyFont="1" applyFill="1" applyAlignment="1">
      <alignment horizontal="center"/>
    </xf>
    <xf numFmtId="0" fontId="11" fillId="0" borderId="16" xfId="58" applyFont="1" applyFill="1" applyBorder="1" applyAlignment="1">
      <alignment horizontal="left" vertical="center" wrapText="1"/>
      <protection/>
    </xf>
    <xf numFmtId="0" fontId="68" fillId="0" borderId="16" xfId="58" applyFont="1" applyFill="1" applyBorder="1" applyAlignment="1">
      <alignment horizontal="left" vertical="center" wrapText="1"/>
      <protection/>
    </xf>
    <xf numFmtId="172" fontId="11" fillId="0" borderId="16" xfId="42" applyNumberFormat="1" applyFont="1" applyFill="1" applyBorder="1" applyAlignment="1">
      <alignment horizontal="right" vertical="center" wrapText="1"/>
    </xf>
    <xf numFmtId="172" fontId="68" fillId="0" borderId="16" xfId="42" applyNumberFormat="1" applyFont="1" applyFill="1" applyBorder="1" applyAlignment="1">
      <alignment horizontal="right" vertical="center" wrapText="1"/>
    </xf>
    <xf numFmtId="172" fontId="68" fillId="0" borderId="17" xfId="42" applyNumberFormat="1" applyFont="1" applyFill="1" applyBorder="1" applyAlignment="1">
      <alignment horizontal="right" vertical="center" wrapText="1"/>
    </xf>
    <xf numFmtId="0" fontId="18" fillId="0" borderId="17" xfId="58" applyFont="1" applyFill="1" applyBorder="1" applyAlignment="1">
      <alignment horizontal="justify" vertical="center" wrapText="1"/>
      <protection/>
    </xf>
    <xf numFmtId="0" fontId="12" fillId="0" borderId="17" xfId="58" applyFont="1" applyFill="1" applyBorder="1" applyAlignment="1">
      <alignment horizontal="center" vertical="center" wrapText="1"/>
      <protection/>
    </xf>
    <xf numFmtId="0" fontId="11" fillId="0" borderId="17" xfId="58" applyFont="1" applyFill="1" applyBorder="1" applyAlignment="1">
      <alignment horizontal="justify" vertical="center" wrapText="1"/>
      <protection/>
    </xf>
    <xf numFmtId="0" fontId="2" fillId="0" borderId="17" xfId="58" applyFont="1" applyFill="1" applyBorder="1" applyAlignment="1">
      <alignment horizontal="center" vertical="center" wrapText="1"/>
      <protection/>
    </xf>
    <xf numFmtId="0" fontId="71" fillId="0" borderId="17" xfId="58" applyFont="1" applyFill="1" applyBorder="1" applyAlignment="1">
      <alignment vertical="center" wrapText="1"/>
      <protection/>
    </xf>
    <xf numFmtId="172" fontId="2" fillId="0" borderId="17" xfId="42" applyNumberFormat="1" applyFont="1" applyFill="1" applyBorder="1" applyAlignment="1">
      <alignment horizontal="right" vertical="center" wrapText="1"/>
    </xf>
    <xf numFmtId="172" fontId="3" fillId="0" borderId="17" xfId="42" applyNumberFormat="1" applyFont="1" applyFill="1" applyBorder="1" applyAlignment="1">
      <alignment horizontal="right" vertical="center" wrapText="1"/>
    </xf>
    <xf numFmtId="0" fontId="11" fillId="0" borderId="18" xfId="58" applyFont="1" applyFill="1" applyBorder="1" applyAlignment="1">
      <alignment vertical="center" wrapText="1"/>
      <protection/>
    </xf>
    <xf numFmtId="172" fontId="18" fillId="0" borderId="17" xfId="42" applyNumberFormat="1" applyFont="1" applyFill="1" applyBorder="1" applyAlignment="1">
      <alignment horizontal="right" vertical="center" wrapText="1"/>
    </xf>
    <xf numFmtId="0" fontId="11" fillId="0" borderId="17" xfId="58" applyFont="1" applyFill="1" applyBorder="1" applyAlignment="1">
      <alignment horizontal="left" vertical="center" wrapText="1"/>
      <protection/>
    </xf>
    <xf numFmtId="0" fontId="12" fillId="0" borderId="16" xfId="58" applyFont="1" applyBorder="1" applyAlignment="1">
      <alignment horizontal="center" vertical="center" wrapText="1"/>
      <protection/>
    </xf>
    <xf numFmtId="0" fontId="12" fillId="0" borderId="16" xfId="58" applyFont="1" applyBorder="1" applyAlignment="1">
      <alignment horizontal="left" vertical="center" wrapText="1"/>
      <protection/>
    </xf>
    <xf numFmtId="0" fontId="11" fillId="0" borderId="11" xfId="58" applyFont="1" applyBorder="1" applyAlignment="1">
      <alignment horizontal="center" vertical="center" wrapText="1"/>
      <protection/>
    </xf>
    <xf numFmtId="0" fontId="11" fillId="0" borderId="11" xfId="0" applyFont="1" applyBorder="1" applyAlignment="1">
      <alignment horizontal="left" vertical="center" wrapText="1"/>
    </xf>
    <xf numFmtId="0" fontId="2" fillId="0" borderId="16" xfId="58" applyFont="1" applyBorder="1" applyAlignment="1">
      <alignment horizontal="center" vertical="center" wrapText="1"/>
      <protection/>
    </xf>
    <xf numFmtId="0" fontId="2" fillId="0" borderId="16" xfId="58" applyFont="1" applyBorder="1" applyAlignment="1">
      <alignment horizontal="left" vertical="center" wrapText="1"/>
      <protection/>
    </xf>
    <xf numFmtId="0" fontId="11" fillId="0" borderId="17" xfId="58" applyFont="1" applyFill="1" applyBorder="1" applyAlignment="1">
      <alignment vertical="center" wrapText="1"/>
      <protection/>
    </xf>
    <xf numFmtId="0" fontId="68" fillId="0" borderId="17" xfId="58" applyFont="1" applyFill="1" applyBorder="1" applyAlignment="1">
      <alignment vertical="center" wrapText="1"/>
      <protection/>
    </xf>
    <xf numFmtId="172" fontId="68" fillId="0" borderId="17" xfId="42" applyNumberFormat="1" applyFont="1" applyBorder="1" applyAlignment="1">
      <alignment horizontal="right" vertical="center" wrapText="1"/>
    </xf>
    <xf numFmtId="0" fontId="68" fillId="0" borderId="17" xfId="58" applyFont="1" applyFill="1" applyBorder="1" applyAlignment="1">
      <alignment horizontal="center" vertical="center" wrapText="1"/>
      <protection/>
    </xf>
    <xf numFmtId="172" fontId="11" fillId="0" borderId="17" xfId="42" applyNumberFormat="1" applyFont="1" applyFill="1" applyBorder="1" applyAlignment="1">
      <alignment horizontal="right" vertical="center" wrapText="1"/>
    </xf>
    <xf numFmtId="0" fontId="72" fillId="0" borderId="17" xfId="58" applyFont="1" applyFill="1" applyBorder="1" applyAlignment="1">
      <alignment vertical="center" wrapText="1"/>
      <protection/>
    </xf>
    <xf numFmtId="172" fontId="73" fillId="0" borderId="17" xfId="42" applyNumberFormat="1" applyFont="1" applyBorder="1" applyAlignment="1">
      <alignment horizontal="right" vertical="center" wrapText="1"/>
    </xf>
    <xf numFmtId="172" fontId="72" fillId="0" borderId="17" xfId="42" applyNumberFormat="1" applyFont="1" applyBorder="1" applyAlignment="1">
      <alignment horizontal="right" vertical="center" wrapText="1"/>
    </xf>
    <xf numFmtId="172" fontId="74" fillId="0" borderId="11" xfId="42" applyNumberFormat="1" applyFont="1" applyBorder="1" applyAlignment="1">
      <alignment horizontal="right" vertical="center" wrapText="1"/>
    </xf>
    <xf numFmtId="0" fontId="18" fillId="0" borderId="17" xfId="58" applyFont="1" applyFill="1" applyBorder="1" applyAlignment="1">
      <alignment horizontal="center" vertical="center" wrapText="1"/>
      <protection/>
    </xf>
    <xf numFmtId="0" fontId="18" fillId="0" borderId="0" xfId="0" applyFont="1" applyFill="1" applyAlignment="1">
      <alignment horizontal="center"/>
    </xf>
    <xf numFmtId="0" fontId="12" fillId="0" borderId="0" xfId="0" applyFont="1" applyFill="1" applyAlignment="1">
      <alignment horizontal="center"/>
    </xf>
    <xf numFmtId="0" fontId="12" fillId="0" borderId="19" xfId="58" applyFont="1" applyFill="1" applyBorder="1" applyAlignment="1">
      <alignment horizontal="center" vertical="center" wrapText="1"/>
      <protection/>
    </xf>
    <xf numFmtId="0" fontId="12" fillId="0" borderId="20" xfId="58" applyFont="1" applyFill="1" applyBorder="1" applyAlignment="1">
      <alignment horizontal="center" vertical="center" wrapText="1"/>
      <protection/>
    </xf>
    <xf numFmtId="0" fontId="12" fillId="0" borderId="14" xfId="58" applyFont="1" applyFill="1" applyBorder="1" applyAlignment="1">
      <alignment horizontal="center" vertical="center" wrapText="1"/>
      <protection/>
    </xf>
    <xf numFmtId="0" fontId="12" fillId="0" borderId="15" xfId="58" applyFont="1" applyFill="1" applyBorder="1" applyAlignment="1">
      <alignment horizontal="center" vertical="center" wrapText="1"/>
      <protection/>
    </xf>
    <xf numFmtId="0" fontId="12" fillId="0" borderId="13" xfId="58" applyFont="1" applyFill="1" applyBorder="1" applyAlignment="1">
      <alignment horizontal="center" vertical="center" wrapText="1"/>
      <protection/>
    </xf>
    <xf numFmtId="0" fontId="11" fillId="0" borderId="18" xfId="58" applyFont="1" applyFill="1" applyBorder="1" applyAlignment="1">
      <alignment horizontal="center" vertical="center" wrapText="1"/>
      <protection/>
    </xf>
    <xf numFmtId="0" fontId="11" fillId="0" borderId="17" xfId="58" applyFont="1" applyFill="1" applyBorder="1" applyAlignment="1">
      <alignment horizontal="center" vertical="center" wrapText="1"/>
      <protection/>
    </xf>
    <xf numFmtId="0" fontId="11" fillId="0" borderId="16" xfId="58" applyFont="1" applyFill="1" applyBorder="1" applyAlignment="1">
      <alignment horizontal="center" vertical="center" wrapText="1"/>
      <protection/>
    </xf>
    <xf numFmtId="0" fontId="10" fillId="0" borderId="0" xfId="58" applyFont="1" applyFill="1" applyAlignment="1">
      <alignment horizontal="left"/>
      <protection/>
    </xf>
    <xf numFmtId="0" fontId="14" fillId="0" borderId="0" xfId="58" applyFont="1" applyFill="1" applyAlignment="1">
      <alignment horizontal="center" wrapText="1"/>
      <protection/>
    </xf>
    <xf numFmtId="0" fontId="22" fillId="0" borderId="0" xfId="58" applyFont="1" applyFill="1" applyAlignment="1">
      <alignment horizontal="center"/>
      <protection/>
    </xf>
    <xf numFmtId="0" fontId="12" fillId="0" borderId="12" xfId="58" applyFont="1" applyFill="1" applyBorder="1" applyAlignment="1">
      <alignment horizontal="center" vertical="center" wrapText="1"/>
      <protection/>
    </xf>
    <xf numFmtId="0" fontId="10" fillId="0" borderId="0" xfId="0" applyFont="1" applyAlignment="1">
      <alignment horizontal="left"/>
    </xf>
    <xf numFmtId="0" fontId="3" fillId="0" borderId="12" xfId="58"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0" xfId="0" applyFont="1" applyFill="1" applyAlignment="1">
      <alignment horizontal="center" vertical="center"/>
    </xf>
    <xf numFmtId="0" fontId="5" fillId="0" borderId="21" xfId="0" applyFont="1" applyFill="1" applyBorder="1" applyAlignment="1">
      <alignment horizontal="center"/>
    </xf>
    <xf numFmtId="0" fontId="7" fillId="0" borderId="0" xfId="0" applyFont="1" applyFill="1" applyAlignment="1">
      <alignment horizontal="center"/>
    </xf>
    <xf numFmtId="0" fontId="3" fillId="0" borderId="12" xfId="0" applyFont="1" applyFill="1" applyBorder="1" applyAlignment="1">
      <alignment horizontal="center" vertical="center"/>
    </xf>
    <xf numFmtId="0" fontId="15" fillId="0" borderId="0" xfId="0" applyFont="1" applyAlignment="1">
      <alignment horizontal="center"/>
    </xf>
    <xf numFmtId="0" fontId="4" fillId="0" borderId="0" xfId="0" applyFont="1" applyAlignment="1">
      <alignment horizontal="center"/>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textRotation="90" wrapText="1"/>
    </xf>
    <xf numFmtId="0" fontId="12" fillId="0" borderId="13" xfId="0" applyFont="1" applyBorder="1" applyAlignment="1">
      <alignment horizontal="center" vertical="center" textRotation="90"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right"/>
    </xf>
    <xf numFmtId="0" fontId="14" fillId="0" borderId="0" xfId="0" applyFont="1" applyAlignment="1">
      <alignment horizontal="center"/>
    </xf>
    <xf numFmtId="0" fontId="12" fillId="0" borderId="12"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textRotation="90" wrapText="1"/>
    </xf>
    <xf numFmtId="0" fontId="3" fillId="0" borderId="15"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200025</xdr:rowOff>
    </xdr:from>
    <xdr:to>
      <xdr:col>1</xdr:col>
      <xdr:colOff>1295400</xdr:colOff>
      <xdr:row>1</xdr:row>
      <xdr:rowOff>200025</xdr:rowOff>
    </xdr:to>
    <xdr:sp>
      <xdr:nvSpPr>
        <xdr:cNvPr id="1" name="Straight Connector 2"/>
        <xdr:cNvSpPr>
          <a:spLocks/>
        </xdr:cNvSpPr>
      </xdr:nvSpPr>
      <xdr:spPr>
        <a:xfrm>
          <a:off x="666750" y="428625"/>
          <a:ext cx="876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0</xdr:rowOff>
    </xdr:from>
    <xdr:to>
      <xdr:col>1</xdr:col>
      <xdr:colOff>1295400</xdr:colOff>
      <xdr:row>2</xdr:row>
      <xdr:rowOff>0</xdr:rowOff>
    </xdr:to>
    <xdr:sp>
      <xdr:nvSpPr>
        <xdr:cNvPr id="1" name="Straight Connector 1"/>
        <xdr:cNvSpPr>
          <a:spLocks/>
        </xdr:cNvSpPr>
      </xdr:nvSpPr>
      <xdr:spPr>
        <a:xfrm>
          <a:off x="704850" y="361950"/>
          <a:ext cx="876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2</xdr:row>
      <xdr:rowOff>9525</xdr:rowOff>
    </xdr:from>
    <xdr:to>
      <xdr:col>1</xdr:col>
      <xdr:colOff>1304925</xdr:colOff>
      <xdr:row>2</xdr:row>
      <xdr:rowOff>9525</xdr:rowOff>
    </xdr:to>
    <xdr:sp>
      <xdr:nvSpPr>
        <xdr:cNvPr id="1" name="Straight Connector 2"/>
        <xdr:cNvSpPr>
          <a:spLocks/>
        </xdr:cNvSpPr>
      </xdr:nvSpPr>
      <xdr:spPr>
        <a:xfrm>
          <a:off x="590550" y="390525"/>
          <a:ext cx="1009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6"/>
  <sheetViews>
    <sheetView zoomScale="130" zoomScaleNormal="130" zoomScalePageLayoutView="0" workbookViewId="0" topLeftCell="A1">
      <selection activeCell="B11" sqref="B11"/>
    </sheetView>
  </sheetViews>
  <sheetFormatPr defaultColWidth="9.00390625" defaultRowHeight="15.75"/>
  <cols>
    <col min="1" max="1" width="3.25390625" style="2" customWidth="1"/>
    <col min="2" max="2" width="38.00390625" style="2" customWidth="1"/>
    <col min="3" max="3" width="4.25390625" style="3" customWidth="1"/>
    <col min="4" max="4" width="3.375" style="3" customWidth="1"/>
    <col min="5" max="6" width="3.50390625" style="3" customWidth="1"/>
    <col min="7" max="8" width="3.625" style="3" customWidth="1"/>
    <col min="9" max="9" width="3.25390625" style="3" customWidth="1"/>
    <col min="10" max="10" width="4.375" style="3" customWidth="1"/>
    <col min="11" max="13" width="4.00390625" style="3" bestFit="1" customWidth="1"/>
    <col min="14" max="14" width="4.00390625" style="3" customWidth="1"/>
    <col min="15" max="15" width="4.375" style="3" customWidth="1"/>
    <col min="16" max="16" width="3.50390625" style="3" customWidth="1"/>
    <col min="17" max="17" width="3.75390625" style="3" customWidth="1"/>
    <col min="18" max="18" width="3.875" style="3" customWidth="1"/>
    <col min="19" max="20" width="3.75390625" style="3" customWidth="1"/>
    <col min="21" max="21" width="3.25390625" style="3" customWidth="1"/>
    <col min="22" max="22" width="9.75390625" style="3" customWidth="1"/>
    <col min="23" max="16384" width="9.00390625" style="2" customWidth="1"/>
  </cols>
  <sheetData>
    <row r="1" spans="1:22" ht="18">
      <c r="A1" s="122" t="s">
        <v>53</v>
      </c>
      <c r="B1" s="122"/>
      <c r="C1" s="13"/>
      <c r="D1" s="13"/>
      <c r="E1" s="13"/>
      <c r="F1" s="13"/>
      <c r="G1" s="13"/>
      <c r="H1" s="13"/>
      <c r="I1" s="13"/>
      <c r="J1" s="13"/>
      <c r="K1" s="13"/>
      <c r="L1" s="13"/>
      <c r="M1" s="13"/>
      <c r="N1" s="13"/>
      <c r="O1" s="13"/>
      <c r="P1" s="13"/>
      <c r="Q1" s="13"/>
      <c r="R1" s="13"/>
      <c r="S1" s="13"/>
      <c r="T1" s="13"/>
      <c r="U1" s="13"/>
      <c r="V1" s="14" t="s">
        <v>25</v>
      </c>
    </row>
    <row r="2" spans="1:22" ht="15.75" customHeight="1">
      <c r="A2" s="126" t="s">
        <v>54</v>
      </c>
      <c r="B2" s="126"/>
      <c r="C2" s="13"/>
      <c r="D2" s="13"/>
      <c r="E2" s="13"/>
      <c r="F2" s="13"/>
      <c r="G2" s="13"/>
      <c r="H2" s="13"/>
      <c r="I2" s="13"/>
      <c r="J2" s="13"/>
      <c r="K2" s="13"/>
      <c r="L2" s="13"/>
      <c r="M2" s="13"/>
      <c r="N2" s="13"/>
      <c r="O2" s="13"/>
      <c r="P2" s="13"/>
      <c r="Q2" s="13"/>
      <c r="R2" s="13"/>
      <c r="S2" s="13"/>
      <c r="T2" s="13"/>
      <c r="U2" s="13"/>
      <c r="V2" s="14"/>
    </row>
    <row r="3" spans="1:22" s="35" customFormat="1" ht="22.5" customHeight="1">
      <c r="A3" s="123" t="s">
        <v>94</v>
      </c>
      <c r="B3" s="123"/>
      <c r="C3" s="123"/>
      <c r="D3" s="123"/>
      <c r="E3" s="123"/>
      <c r="F3" s="123"/>
      <c r="G3" s="123"/>
      <c r="H3" s="123"/>
      <c r="I3" s="123"/>
      <c r="J3" s="123"/>
      <c r="K3" s="123"/>
      <c r="L3" s="123"/>
      <c r="M3" s="123"/>
      <c r="N3" s="123"/>
      <c r="O3" s="123"/>
      <c r="P3" s="123"/>
      <c r="Q3" s="123"/>
      <c r="R3" s="123"/>
      <c r="S3" s="123"/>
      <c r="T3" s="123"/>
      <c r="U3" s="123"/>
      <c r="V3" s="123"/>
    </row>
    <row r="4" spans="1:22" s="35" customFormat="1" ht="16.5">
      <c r="A4" s="124" t="s">
        <v>85</v>
      </c>
      <c r="B4" s="124"/>
      <c r="C4" s="124"/>
      <c r="D4" s="124"/>
      <c r="E4" s="124"/>
      <c r="F4" s="124"/>
      <c r="G4" s="124"/>
      <c r="H4" s="124"/>
      <c r="I4" s="124"/>
      <c r="J4" s="124"/>
      <c r="K4" s="124"/>
      <c r="L4" s="124"/>
      <c r="M4" s="124"/>
      <c r="N4" s="124"/>
      <c r="O4" s="124"/>
      <c r="P4" s="124"/>
      <c r="Q4" s="124"/>
      <c r="R4" s="124"/>
      <c r="S4" s="124"/>
      <c r="T4" s="124"/>
      <c r="U4" s="124"/>
      <c r="V4" s="124"/>
    </row>
    <row r="6" spans="1:22" s="52" customFormat="1" ht="12" customHeight="1">
      <c r="A6" s="125" t="s">
        <v>0</v>
      </c>
      <c r="B6" s="125" t="s">
        <v>20</v>
      </c>
      <c r="C6" s="114" t="s">
        <v>32</v>
      </c>
      <c r="D6" s="115"/>
      <c r="E6" s="115"/>
      <c r="F6" s="115"/>
      <c r="G6" s="115"/>
      <c r="H6" s="115"/>
      <c r="I6" s="116"/>
      <c r="J6" s="114" t="s">
        <v>38</v>
      </c>
      <c r="K6" s="115"/>
      <c r="L6" s="115"/>
      <c r="M6" s="115"/>
      <c r="N6" s="116"/>
      <c r="O6" s="114" t="s">
        <v>41</v>
      </c>
      <c r="P6" s="115"/>
      <c r="Q6" s="115"/>
      <c r="R6" s="115"/>
      <c r="S6" s="115"/>
      <c r="T6" s="115"/>
      <c r="U6" s="115"/>
      <c r="V6" s="116"/>
    </row>
    <row r="7" spans="1:22" s="52" customFormat="1" ht="11.25">
      <c r="A7" s="125"/>
      <c r="B7" s="125"/>
      <c r="C7" s="117" t="s">
        <v>4</v>
      </c>
      <c r="D7" s="114" t="s">
        <v>33</v>
      </c>
      <c r="E7" s="115"/>
      <c r="F7" s="115"/>
      <c r="G7" s="115"/>
      <c r="H7" s="115"/>
      <c r="I7" s="116"/>
      <c r="J7" s="117" t="s">
        <v>4</v>
      </c>
      <c r="K7" s="114" t="s">
        <v>39</v>
      </c>
      <c r="L7" s="115"/>
      <c r="M7" s="115"/>
      <c r="N7" s="116"/>
      <c r="O7" s="117" t="s">
        <v>4</v>
      </c>
      <c r="P7" s="114" t="s">
        <v>33</v>
      </c>
      <c r="Q7" s="115"/>
      <c r="R7" s="115"/>
      <c r="S7" s="115"/>
      <c r="T7" s="115"/>
      <c r="U7" s="116"/>
      <c r="V7" s="51"/>
    </row>
    <row r="8" spans="1:22" s="52" customFormat="1" ht="40.5" customHeight="1">
      <c r="A8" s="125"/>
      <c r="B8" s="125"/>
      <c r="C8" s="118"/>
      <c r="D8" s="50" t="s">
        <v>34</v>
      </c>
      <c r="E8" s="50" t="s">
        <v>35</v>
      </c>
      <c r="F8" s="50" t="s">
        <v>45</v>
      </c>
      <c r="G8" s="50" t="s">
        <v>36</v>
      </c>
      <c r="H8" s="50" t="s">
        <v>51</v>
      </c>
      <c r="I8" s="50" t="s">
        <v>37</v>
      </c>
      <c r="J8" s="118"/>
      <c r="K8" s="50" t="s">
        <v>46</v>
      </c>
      <c r="L8" s="50" t="s">
        <v>47</v>
      </c>
      <c r="M8" s="50" t="s">
        <v>48</v>
      </c>
      <c r="N8" s="50" t="s">
        <v>26</v>
      </c>
      <c r="O8" s="118"/>
      <c r="P8" s="50" t="s">
        <v>34</v>
      </c>
      <c r="Q8" s="50" t="s">
        <v>35</v>
      </c>
      <c r="R8" s="50" t="s">
        <v>45</v>
      </c>
      <c r="S8" s="50" t="s">
        <v>36</v>
      </c>
      <c r="T8" s="50" t="s">
        <v>51</v>
      </c>
      <c r="U8" s="50" t="s">
        <v>37</v>
      </c>
      <c r="V8" s="50" t="s">
        <v>40</v>
      </c>
    </row>
    <row r="9" spans="1:22" s="52" customFormat="1" ht="15.75" customHeight="1">
      <c r="A9" s="61" t="s">
        <v>44</v>
      </c>
      <c r="B9" s="55">
        <v>1</v>
      </c>
      <c r="C9" s="55">
        <v>2</v>
      </c>
      <c r="D9" s="55">
        <v>3</v>
      </c>
      <c r="E9" s="55">
        <v>4</v>
      </c>
      <c r="F9" s="55">
        <v>5</v>
      </c>
      <c r="G9" s="55">
        <v>6</v>
      </c>
      <c r="H9" s="55">
        <v>7</v>
      </c>
      <c r="I9" s="55">
        <v>8</v>
      </c>
      <c r="J9" s="55">
        <v>9</v>
      </c>
      <c r="K9" s="55">
        <v>10</v>
      </c>
      <c r="L9" s="55">
        <v>11</v>
      </c>
      <c r="M9" s="55">
        <v>12</v>
      </c>
      <c r="N9" s="55">
        <v>13</v>
      </c>
      <c r="O9" s="55">
        <v>14</v>
      </c>
      <c r="P9" s="55">
        <v>15</v>
      </c>
      <c r="Q9" s="55">
        <v>16</v>
      </c>
      <c r="R9" s="55">
        <v>17</v>
      </c>
      <c r="S9" s="55">
        <v>18</v>
      </c>
      <c r="T9" s="55">
        <v>19</v>
      </c>
      <c r="U9" s="55">
        <v>20</v>
      </c>
      <c r="V9" s="55">
        <v>21</v>
      </c>
    </row>
    <row r="10" spans="1:22" s="52" customFormat="1" ht="15.75" customHeight="1">
      <c r="A10" s="96" t="s">
        <v>1</v>
      </c>
      <c r="B10" s="97" t="s">
        <v>83</v>
      </c>
      <c r="C10" s="64">
        <f aca="true" t="shared" si="0" ref="C10:U10">SUM(C11:C11)</f>
        <v>1</v>
      </c>
      <c r="D10" s="64">
        <f t="shared" si="0"/>
        <v>1</v>
      </c>
      <c r="E10" s="64">
        <f t="shared" si="0"/>
        <v>0</v>
      </c>
      <c r="F10" s="64">
        <f t="shared" si="0"/>
        <v>0</v>
      </c>
      <c r="G10" s="64">
        <f t="shared" si="0"/>
        <v>0</v>
      </c>
      <c r="H10" s="64">
        <f t="shared" si="0"/>
        <v>0</v>
      </c>
      <c r="I10" s="64">
        <f t="shared" si="0"/>
        <v>0</v>
      </c>
      <c r="J10" s="64">
        <f t="shared" si="0"/>
        <v>0</v>
      </c>
      <c r="K10" s="64">
        <f t="shared" si="0"/>
        <v>0</v>
      </c>
      <c r="L10" s="64">
        <f t="shared" si="0"/>
        <v>0</v>
      </c>
      <c r="M10" s="64">
        <f t="shared" si="0"/>
        <v>0</v>
      </c>
      <c r="N10" s="64">
        <f t="shared" si="0"/>
        <v>0</v>
      </c>
      <c r="O10" s="64">
        <f t="shared" si="0"/>
        <v>1</v>
      </c>
      <c r="P10" s="64">
        <f t="shared" si="0"/>
        <v>1</v>
      </c>
      <c r="Q10" s="64">
        <f t="shared" si="0"/>
        <v>0</v>
      </c>
      <c r="R10" s="64">
        <f t="shared" si="0"/>
        <v>0</v>
      </c>
      <c r="S10" s="64">
        <f t="shared" si="0"/>
        <v>0</v>
      </c>
      <c r="T10" s="64">
        <f t="shared" si="0"/>
        <v>0</v>
      </c>
      <c r="U10" s="64">
        <f t="shared" si="0"/>
        <v>0</v>
      </c>
      <c r="V10" s="96"/>
    </row>
    <row r="11" spans="1:22" s="52" customFormat="1" ht="72">
      <c r="A11" s="98">
        <v>1</v>
      </c>
      <c r="B11" s="99" t="s">
        <v>55</v>
      </c>
      <c r="C11" s="65">
        <f>SUM(D11:I11)</f>
        <v>1</v>
      </c>
      <c r="D11" s="65">
        <v>1</v>
      </c>
      <c r="E11" s="65"/>
      <c r="F11" s="65"/>
      <c r="G11" s="65"/>
      <c r="H11" s="65"/>
      <c r="I11" s="65"/>
      <c r="J11" s="65">
        <f>SUM(K11:N11)</f>
        <v>0</v>
      </c>
      <c r="K11" s="65"/>
      <c r="L11" s="65"/>
      <c r="M11" s="65"/>
      <c r="N11" s="65"/>
      <c r="O11" s="65">
        <f>SUM(P11:U11)</f>
        <v>1</v>
      </c>
      <c r="P11" s="65">
        <f>D11-J11</f>
        <v>1</v>
      </c>
      <c r="Q11" s="65"/>
      <c r="R11" s="65"/>
      <c r="S11" s="65"/>
      <c r="T11" s="65"/>
      <c r="U11" s="65"/>
      <c r="V11" s="98"/>
    </row>
    <row r="12" spans="1:22" s="52" customFormat="1" ht="11.25">
      <c r="A12" s="23" t="s">
        <v>82</v>
      </c>
      <c r="B12" s="25" t="s">
        <v>50</v>
      </c>
      <c r="C12" s="64">
        <f>C20+C27+C13+C34+C43</f>
        <v>14</v>
      </c>
      <c r="D12" s="64">
        <f aca="true" t="shared" si="1" ref="D12:U12">D20+D27+D13+D34+D43</f>
        <v>1</v>
      </c>
      <c r="E12" s="64">
        <f t="shared" si="1"/>
        <v>0</v>
      </c>
      <c r="F12" s="64">
        <f t="shared" si="1"/>
        <v>0</v>
      </c>
      <c r="G12" s="64">
        <f t="shared" si="1"/>
        <v>7</v>
      </c>
      <c r="H12" s="64">
        <f t="shared" si="1"/>
        <v>0</v>
      </c>
      <c r="I12" s="64">
        <f t="shared" si="1"/>
        <v>6</v>
      </c>
      <c r="J12" s="64">
        <f t="shared" si="1"/>
        <v>10</v>
      </c>
      <c r="K12" s="64">
        <f>K20+K27+K13+K34+K43</f>
        <v>10</v>
      </c>
      <c r="L12" s="64">
        <f t="shared" si="1"/>
        <v>0</v>
      </c>
      <c r="M12" s="64"/>
      <c r="N12" s="64">
        <f t="shared" si="1"/>
        <v>0</v>
      </c>
      <c r="O12" s="64">
        <f t="shared" si="1"/>
        <v>2</v>
      </c>
      <c r="P12" s="64">
        <f t="shared" si="1"/>
        <v>0</v>
      </c>
      <c r="Q12" s="64">
        <f t="shared" si="1"/>
        <v>0</v>
      </c>
      <c r="R12" s="64">
        <f t="shared" si="1"/>
        <v>0</v>
      </c>
      <c r="S12" s="64">
        <f t="shared" si="1"/>
        <v>2</v>
      </c>
      <c r="T12" s="64">
        <f t="shared" si="1"/>
        <v>0</v>
      </c>
      <c r="U12" s="64">
        <f t="shared" si="1"/>
        <v>0</v>
      </c>
      <c r="V12" s="23"/>
    </row>
    <row r="13" spans="1:22" s="52" customFormat="1" ht="93" customHeight="1">
      <c r="A13" s="119">
        <v>1</v>
      </c>
      <c r="B13" s="81" t="s">
        <v>95</v>
      </c>
      <c r="C13" s="83">
        <f>D13+E13+F13+G13+H13+I13</f>
        <v>3</v>
      </c>
      <c r="D13" s="83">
        <f>SUM(D15:D19)</f>
        <v>0</v>
      </c>
      <c r="E13" s="83">
        <f>SUM(E15:E19)</f>
        <v>0</v>
      </c>
      <c r="F13" s="83">
        <f>SUM(F15:F19)</f>
        <v>0</v>
      </c>
      <c r="G13" s="83">
        <v>1</v>
      </c>
      <c r="H13" s="83">
        <f>SUM(H15:H19)</f>
        <v>0</v>
      </c>
      <c r="I13" s="83">
        <v>2</v>
      </c>
      <c r="J13" s="83">
        <f>K13+L13+M13+N13</f>
        <v>3</v>
      </c>
      <c r="K13" s="83">
        <v>3</v>
      </c>
      <c r="L13" s="64"/>
      <c r="M13" s="64"/>
      <c r="N13" s="64"/>
      <c r="O13" s="64"/>
      <c r="P13" s="64"/>
      <c r="Q13" s="64"/>
      <c r="R13" s="64"/>
      <c r="S13" s="64"/>
      <c r="T13" s="64"/>
      <c r="U13" s="64"/>
      <c r="V13" s="23"/>
    </row>
    <row r="14" spans="1:22" s="52" customFormat="1" ht="24" hidden="1">
      <c r="A14" s="120"/>
      <c r="B14" s="82" t="s">
        <v>65</v>
      </c>
      <c r="C14" s="83">
        <f aca="true" t="shared" si="2" ref="C14:C33">D14+E14+F14+G14+H14+I14</f>
        <v>0</v>
      </c>
      <c r="D14" s="64"/>
      <c r="E14" s="64"/>
      <c r="F14" s="64"/>
      <c r="G14" s="64"/>
      <c r="H14" s="64"/>
      <c r="I14" s="64"/>
      <c r="J14" s="83">
        <f aca="true" t="shared" si="3" ref="J14:J26">K14+L14+M14+N14</f>
        <v>0</v>
      </c>
      <c r="K14" s="64"/>
      <c r="L14" s="64"/>
      <c r="M14" s="64"/>
      <c r="N14" s="64"/>
      <c r="O14" s="64"/>
      <c r="P14" s="64"/>
      <c r="Q14" s="64"/>
      <c r="R14" s="64"/>
      <c r="S14" s="64"/>
      <c r="T14" s="64"/>
      <c r="U14" s="64"/>
      <c r="V14" s="23"/>
    </row>
    <row r="15" spans="1:22" s="52" customFormat="1" ht="36" hidden="1">
      <c r="A15" s="120"/>
      <c r="B15" s="82" t="s">
        <v>66</v>
      </c>
      <c r="C15" s="83">
        <f t="shared" si="2"/>
        <v>1</v>
      </c>
      <c r="D15" s="64"/>
      <c r="E15" s="64"/>
      <c r="F15" s="64"/>
      <c r="G15" s="64"/>
      <c r="H15" s="64"/>
      <c r="I15" s="84">
        <v>1</v>
      </c>
      <c r="J15" s="83">
        <f t="shared" si="3"/>
        <v>1</v>
      </c>
      <c r="K15" s="84">
        <v>1</v>
      </c>
      <c r="L15" s="64"/>
      <c r="M15" s="64"/>
      <c r="N15" s="64"/>
      <c r="O15" s="64"/>
      <c r="P15" s="64"/>
      <c r="Q15" s="64"/>
      <c r="R15" s="64"/>
      <c r="S15" s="64"/>
      <c r="T15" s="64"/>
      <c r="U15" s="64"/>
      <c r="V15" s="23"/>
    </row>
    <row r="16" spans="1:22" s="52" customFormat="1" ht="36" hidden="1">
      <c r="A16" s="120"/>
      <c r="B16" s="82" t="s">
        <v>67</v>
      </c>
      <c r="C16" s="83">
        <f t="shared" si="2"/>
        <v>1</v>
      </c>
      <c r="D16" s="64"/>
      <c r="E16" s="64"/>
      <c r="F16" s="64"/>
      <c r="G16" s="64"/>
      <c r="H16" s="64"/>
      <c r="I16" s="84">
        <v>1</v>
      </c>
      <c r="J16" s="83">
        <f t="shared" si="3"/>
        <v>1</v>
      </c>
      <c r="K16" s="84">
        <v>1</v>
      </c>
      <c r="L16" s="64"/>
      <c r="M16" s="64"/>
      <c r="N16" s="64"/>
      <c r="O16" s="64"/>
      <c r="P16" s="64"/>
      <c r="Q16" s="64"/>
      <c r="R16" s="64"/>
      <c r="S16" s="64"/>
      <c r="T16" s="64"/>
      <c r="U16" s="64"/>
      <c r="V16" s="23"/>
    </row>
    <row r="17" spans="1:22" s="52" customFormat="1" ht="36" hidden="1">
      <c r="A17" s="120"/>
      <c r="B17" s="82" t="s">
        <v>56</v>
      </c>
      <c r="C17" s="83">
        <f t="shared" si="2"/>
        <v>1</v>
      </c>
      <c r="D17" s="64"/>
      <c r="E17" s="64"/>
      <c r="F17" s="64"/>
      <c r="G17" s="64"/>
      <c r="H17" s="64"/>
      <c r="I17" s="84">
        <v>1</v>
      </c>
      <c r="J17" s="83">
        <f t="shared" si="3"/>
        <v>1</v>
      </c>
      <c r="K17" s="84">
        <v>1</v>
      </c>
      <c r="L17" s="64"/>
      <c r="M17" s="64"/>
      <c r="N17" s="64"/>
      <c r="O17" s="64"/>
      <c r="P17" s="64"/>
      <c r="Q17" s="64"/>
      <c r="R17" s="64"/>
      <c r="S17" s="64"/>
      <c r="T17" s="64"/>
      <c r="U17" s="64"/>
      <c r="V17" s="23"/>
    </row>
    <row r="18" spans="1:22" s="52" customFormat="1" ht="36" hidden="1">
      <c r="A18" s="120"/>
      <c r="B18" s="82" t="s">
        <v>60</v>
      </c>
      <c r="C18" s="83">
        <f t="shared" si="2"/>
        <v>1</v>
      </c>
      <c r="D18" s="64"/>
      <c r="E18" s="64"/>
      <c r="F18" s="64"/>
      <c r="G18" s="64"/>
      <c r="H18" s="64"/>
      <c r="I18" s="84">
        <v>1</v>
      </c>
      <c r="J18" s="83">
        <f t="shared" si="3"/>
        <v>1</v>
      </c>
      <c r="K18" s="84">
        <v>1</v>
      </c>
      <c r="L18" s="64"/>
      <c r="M18" s="64"/>
      <c r="N18" s="64"/>
      <c r="O18" s="64"/>
      <c r="P18" s="64"/>
      <c r="Q18" s="64"/>
      <c r="R18" s="64"/>
      <c r="S18" s="64"/>
      <c r="T18" s="64"/>
      <c r="U18" s="64"/>
      <c r="V18" s="23"/>
    </row>
    <row r="19" spans="1:22" s="52" customFormat="1" ht="72" hidden="1">
      <c r="A19" s="121"/>
      <c r="B19" s="82" t="s">
        <v>68</v>
      </c>
      <c r="C19" s="83">
        <f t="shared" si="2"/>
        <v>1</v>
      </c>
      <c r="D19" s="64"/>
      <c r="E19" s="64"/>
      <c r="F19" s="64"/>
      <c r="G19" s="64"/>
      <c r="H19" s="64"/>
      <c r="I19" s="84">
        <v>1</v>
      </c>
      <c r="J19" s="83">
        <f t="shared" si="3"/>
        <v>1</v>
      </c>
      <c r="K19" s="84">
        <v>1</v>
      </c>
      <c r="L19" s="64"/>
      <c r="M19" s="64"/>
      <c r="N19" s="64"/>
      <c r="O19" s="64"/>
      <c r="P19" s="64"/>
      <c r="Q19" s="64"/>
      <c r="R19" s="64"/>
      <c r="S19" s="64"/>
      <c r="T19" s="64"/>
      <c r="U19" s="64"/>
      <c r="V19" s="23"/>
    </row>
    <row r="20" spans="1:22" s="52" customFormat="1" ht="87.75" customHeight="1">
      <c r="A20" s="119">
        <v>2</v>
      </c>
      <c r="B20" s="62" t="s">
        <v>86</v>
      </c>
      <c r="C20" s="83">
        <f t="shared" si="2"/>
        <v>2</v>
      </c>
      <c r="D20" s="65">
        <f aca="true" t="shared" si="4" ref="D20:U20">SUM(D21:D26)</f>
        <v>0</v>
      </c>
      <c r="E20" s="65">
        <f t="shared" si="4"/>
        <v>0</v>
      </c>
      <c r="F20" s="65">
        <f t="shared" si="4"/>
        <v>0</v>
      </c>
      <c r="G20" s="65">
        <v>1</v>
      </c>
      <c r="H20" s="65">
        <f t="shared" si="4"/>
        <v>0</v>
      </c>
      <c r="I20" s="65">
        <v>1</v>
      </c>
      <c r="J20" s="83">
        <f>K20+L20+M20+N20</f>
        <v>2</v>
      </c>
      <c r="K20" s="65">
        <v>2</v>
      </c>
      <c r="L20" s="65">
        <f t="shared" si="4"/>
        <v>0</v>
      </c>
      <c r="M20" s="65">
        <f t="shared" si="4"/>
        <v>0</v>
      </c>
      <c r="N20" s="65">
        <f t="shared" si="4"/>
        <v>0</v>
      </c>
      <c r="O20" s="65">
        <f t="shared" si="4"/>
        <v>0</v>
      </c>
      <c r="P20" s="65">
        <f t="shared" si="4"/>
        <v>0</v>
      </c>
      <c r="Q20" s="65">
        <f t="shared" si="4"/>
        <v>0</v>
      </c>
      <c r="R20" s="65">
        <f t="shared" si="4"/>
        <v>0</v>
      </c>
      <c r="S20" s="65">
        <f t="shared" si="4"/>
        <v>0</v>
      </c>
      <c r="T20" s="65">
        <f t="shared" si="4"/>
        <v>0</v>
      </c>
      <c r="U20" s="65">
        <f t="shared" si="4"/>
        <v>0</v>
      </c>
      <c r="V20" s="22"/>
    </row>
    <row r="21" spans="1:22" s="71" customFormat="1" ht="12" hidden="1">
      <c r="A21" s="120"/>
      <c r="B21" s="69" t="s">
        <v>57</v>
      </c>
      <c r="C21" s="83">
        <f t="shared" si="2"/>
        <v>0</v>
      </c>
      <c r="D21" s="70"/>
      <c r="E21" s="70"/>
      <c r="F21" s="70"/>
      <c r="G21" s="70"/>
      <c r="H21" s="70"/>
      <c r="I21" s="70"/>
      <c r="J21" s="83">
        <f t="shared" si="3"/>
        <v>0</v>
      </c>
      <c r="K21" s="70"/>
      <c r="L21" s="70"/>
      <c r="M21" s="70"/>
      <c r="N21" s="70"/>
      <c r="O21" s="70">
        <f aca="true" t="shared" si="5" ref="O21:O26">SUM(P21:U21)</f>
        <v>0</v>
      </c>
      <c r="P21" s="70"/>
      <c r="Q21" s="70"/>
      <c r="R21" s="70"/>
      <c r="S21" s="70"/>
      <c r="T21" s="70"/>
      <c r="U21" s="70"/>
      <c r="V21" s="68"/>
    </row>
    <row r="22" spans="1:22" s="71" customFormat="1" ht="36" hidden="1">
      <c r="A22" s="120"/>
      <c r="B22" s="69" t="s">
        <v>58</v>
      </c>
      <c r="C22" s="83">
        <f t="shared" si="2"/>
        <v>1</v>
      </c>
      <c r="D22" s="70"/>
      <c r="E22" s="70"/>
      <c r="F22" s="70"/>
      <c r="G22" s="70"/>
      <c r="H22" s="70"/>
      <c r="I22" s="70">
        <v>1</v>
      </c>
      <c r="J22" s="83">
        <f t="shared" si="3"/>
        <v>1</v>
      </c>
      <c r="K22" s="70">
        <v>1</v>
      </c>
      <c r="L22" s="70"/>
      <c r="M22" s="70"/>
      <c r="N22" s="70"/>
      <c r="O22" s="70">
        <f t="shared" si="5"/>
        <v>0</v>
      </c>
      <c r="P22" s="70"/>
      <c r="Q22" s="70"/>
      <c r="R22" s="70"/>
      <c r="S22" s="70"/>
      <c r="T22" s="70"/>
      <c r="U22" s="70">
        <f>I22-J22</f>
        <v>0</v>
      </c>
      <c r="V22" s="68"/>
    </row>
    <row r="23" spans="1:22" s="71" customFormat="1" ht="36" hidden="1">
      <c r="A23" s="120"/>
      <c r="B23" s="69" t="s">
        <v>59</v>
      </c>
      <c r="C23" s="83">
        <f t="shared" si="2"/>
        <v>1</v>
      </c>
      <c r="D23" s="70"/>
      <c r="E23" s="70"/>
      <c r="F23" s="70"/>
      <c r="G23" s="70"/>
      <c r="H23" s="70"/>
      <c r="I23" s="70">
        <v>1</v>
      </c>
      <c r="J23" s="83">
        <f t="shared" si="3"/>
        <v>1</v>
      </c>
      <c r="K23" s="70">
        <v>1</v>
      </c>
      <c r="L23" s="70"/>
      <c r="M23" s="70"/>
      <c r="N23" s="70"/>
      <c r="O23" s="70">
        <f t="shared" si="5"/>
        <v>0</v>
      </c>
      <c r="P23" s="70"/>
      <c r="Q23" s="70"/>
      <c r="R23" s="70"/>
      <c r="S23" s="70"/>
      <c r="T23" s="70"/>
      <c r="U23" s="70">
        <f>I23-J23</f>
        <v>0</v>
      </c>
      <c r="V23" s="68"/>
    </row>
    <row r="24" spans="1:22" s="71" customFormat="1" ht="36" hidden="1">
      <c r="A24" s="120"/>
      <c r="B24" s="69" t="s">
        <v>56</v>
      </c>
      <c r="C24" s="83">
        <f t="shared" si="2"/>
        <v>1</v>
      </c>
      <c r="D24" s="70"/>
      <c r="E24" s="70"/>
      <c r="F24" s="70"/>
      <c r="G24" s="70"/>
      <c r="H24" s="70"/>
      <c r="I24" s="70">
        <v>1</v>
      </c>
      <c r="J24" s="83">
        <f t="shared" si="3"/>
        <v>1</v>
      </c>
      <c r="K24" s="70">
        <v>1</v>
      </c>
      <c r="L24" s="70"/>
      <c r="M24" s="70"/>
      <c r="N24" s="70"/>
      <c r="O24" s="70">
        <f t="shared" si="5"/>
        <v>0</v>
      </c>
      <c r="P24" s="70"/>
      <c r="Q24" s="70"/>
      <c r="R24" s="70"/>
      <c r="S24" s="70"/>
      <c r="T24" s="70"/>
      <c r="U24" s="70">
        <f>I24-J24</f>
        <v>0</v>
      </c>
      <c r="V24" s="68"/>
    </row>
    <row r="25" spans="1:22" s="71" customFormat="1" ht="36" hidden="1">
      <c r="A25" s="120"/>
      <c r="B25" s="69" t="s">
        <v>60</v>
      </c>
      <c r="C25" s="83">
        <f t="shared" si="2"/>
        <v>1</v>
      </c>
      <c r="D25" s="70"/>
      <c r="E25" s="70"/>
      <c r="F25" s="70"/>
      <c r="G25" s="70"/>
      <c r="H25" s="70"/>
      <c r="I25" s="70">
        <v>1</v>
      </c>
      <c r="J25" s="83">
        <f t="shared" si="3"/>
        <v>1</v>
      </c>
      <c r="K25" s="70">
        <v>1</v>
      </c>
      <c r="L25" s="70"/>
      <c r="M25" s="70"/>
      <c r="N25" s="70"/>
      <c r="O25" s="70">
        <f t="shared" si="5"/>
        <v>0</v>
      </c>
      <c r="P25" s="70"/>
      <c r="Q25" s="70"/>
      <c r="R25" s="70"/>
      <c r="S25" s="70"/>
      <c r="T25" s="70"/>
      <c r="U25" s="70">
        <f>I25-J25</f>
        <v>0</v>
      </c>
      <c r="V25" s="68"/>
    </row>
    <row r="26" spans="1:22" s="71" customFormat="1" ht="63" customHeight="1" hidden="1">
      <c r="A26" s="120"/>
      <c r="B26" s="69" t="s">
        <v>61</v>
      </c>
      <c r="C26" s="83">
        <f t="shared" si="2"/>
        <v>1</v>
      </c>
      <c r="D26" s="70"/>
      <c r="E26" s="70"/>
      <c r="F26" s="70"/>
      <c r="G26" s="70"/>
      <c r="H26" s="70"/>
      <c r="I26" s="70">
        <v>1</v>
      </c>
      <c r="J26" s="83">
        <f t="shared" si="3"/>
        <v>1</v>
      </c>
      <c r="K26" s="70">
        <v>1</v>
      </c>
      <c r="L26" s="70"/>
      <c r="M26" s="70"/>
      <c r="N26" s="70"/>
      <c r="O26" s="70">
        <f t="shared" si="5"/>
        <v>0</v>
      </c>
      <c r="P26" s="70"/>
      <c r="Q26" s="70"/>
      <c r="R26" s="70"/>
      <c r="S26" s="70"/>
      <c r="T26" s="70"/>
      <c r="U26" s="70">
        <f>I26-J26</f>
        <v>0</v>
      </c>
      <c r="V26" s="68"/>
    </row>
    <row r="27" spans="1:22" s="52" customFormat="1" ht="78" customHeight="1">
      <c r="A27" s="119">
        <v>3</v>
      </c>
      <c r="B27" s="62" t="s">
        <v>96</v>
      </c>
      <c r="C27" s="83">
        <f t="shared" si="2"/>
        <v>2</v>
      </c>
      <c r="D27" s="65">
        <f aca="true" t="shared" si="6" ref="D27:U27">SUM(D29:D33)</f>
        <v>0</v>
      </c>
      <c r="E27" s="65">
        <f t="shared" si="6"/>
        <v>0</v>
      </c>
      <c r="F27" s="65">
        <f t="shared" si="6"/>
        <v>0</v>
      </c>
      <c r="G27" s="65">
        <v>1</v>
      </c>
      <c r="H27" s="65">
        <f t="shared" si="6"/>
        <v>0</v>
      </c>
      <c r="I27" s="65">
        <v>1</v>
      </c>
      <c r="J27" s="83">
        <f>K27+L27+M27+N27</f>
        <v>2</v>
      </c>
      <c r="K27" s="65">
        <v>2</v>
      </c>
      <c r="L27" s="65">
        <f t="shared" si="6"/>
        <v>0</v>
      </c>
      <c r="M27" s="65">
        <f t="shared" si="6"/>
        <v>0</v>
      </c>
      <c r="N27" s="65">
        <f t="shared" si="6"/>
        <v>0</v>
      </c>
      <c r="O27" s="65">
        <f t="shared" si="6"/>
        <v>0</v>
      </c>
      <c r="P27" s="65">
        <f t="shared" si="6"/>
        <v>0</v>
      </c>
      <c r="Q27" s="65">
        <f t="shared" si="6"/>
        <v>0</v>
      </c>
      <c r="R27" s="65">
        <f t="shared" si="6"/>
        <v>0</v>
      </c>
      <c r="S27" s="65">
        <f t="shared" si="6"/>
        <v>0</v>
      </c>
      <c r="T27" s="65">
        <f t="shared" si="6"/>
        <v>0</v>
      </c>
      <c r="U27" s="65">
        <f t="shared" si="6"/>
        <v>0</v>
      </c>
      <c r="V27" s="22"/>
    </row>
    <row r="28" spans="1:22" s="52" customFormat="1" ht="24" hidden="1">
      <c r="A28" s="120"/>
      <c r="B28" s="69" t="s">
        <v>62</v>
      </c>
      <c r="C28" s="83">
        <f t="shared" si="2"/>
        <v>0</v>
      </c>
      <c r="D28" s="70"/>
      <c r="E28" s="70"/>
      <c r="F28" s="70"/>
      <c r="G28" s="70"/>
      <c r="H28" s="70"/>
      <c r="I28" s="70"/>
      <c r="J28" s="83">
        <f aca="true" t="shared" si="7" ref="J28:J43">K28+L28+M28+N28</f>
        <v>0</v>
      </c>
      <c r="K28" s="70"/>
      <c r="L28" s="70"/>
      <c r="M28" s="70"/>
      <c r="N28" s="70"/>
      <c r="O28" s="70">
        <f aca="true" t="shared" si="8" ref="O28:O33">SUM(P28:U28)</f>
        <v>0</v>
      </c>
      <c r="P28" s="70"/>
      <c r="Q28" s="70"/>
      <c r="R28" s="70"/>
      <c r="S28" s="70"/>
      <c r="T28" s="70"/>
      <c r="U28" s="70"/>
      <c r="V28" s="22"/>
    </row>
    <row r="29" spans="1:22" s="52" customFormat="1" ht="36" hidden="1">
      <c r="A29" s="120"/>
      <c r="B29" s="76" t="s">
        <v>63</v>
      </c>
      <c r="C29" s="83">
        <f t="shared" si="2"/>
        <v>1</v>
      </c>
      <c r="D29" s="70"/>
      <c r="E29" s="70"/>
      <c r="F29" s="70"/>
      <c r="G29" s="70"/>
      <c r="H29" s="70"/>
      <c r="I29" s="70">
        <v>1</v>
      </c>
      <c r="J29" s="83">
        <f t="shared" si="7"/>
        <v>1</v>
      </c>
      <c r="K29" s="70">
        <v>1</v>
      </c>
      <c r="L29" s="70"/>
      <c r="M29" s="70"/>
      <c r="N29" s="70"/>
      <c r="O29" s="70">
        <f t="shared" si="8"/>
        <v>0</v>
      </c>
      <c r="P29" s="70"/>
      <c r="Q29" s="70"/>
      <c r="R29" s="70"/>
      <c r="S29" s="70"/>
      <c r="T29" s="70"/>
      <c r="U29" s="70">
        <f>I29-J29</f>
        <v>0</v>
      </c>
      <c r="V29" s="22"/>
    </row>
    <row r="30" spans="1:22" s="52" customFormat="1" ht="36" hidden="1">
      <c r="A30" s="120"/>
      <c r="B30" s="76" t="s">
        <v>56</v>
      </c>
      <c r="C30" s="83">
        <f t="shared" si="2"/>
        <v>1</v>
      </c>
      <c r="D30" s="70"/>
      <c r="E30" s="70"/>
      <c r="F30" s="70"/>
      <c r="G30" s="70"/>
      <c r="H30" s="70"/>
      <c r="I30" s="70">
        <v>1</v>
      </c>
      <c r="J30" s="83">
        <f t="shared" si="7"/>
        <v>1</v>
      </c>
      <c r="K30" s="70">
        <v>1</v>
      </c>
      <c r="L30" s="70"/>
      <c r="M30" s="70"/>
      <c r="N30" s="70"/>
      <c r="O30" s="70">
        <f t="shared" si="8"/>
        <v>0</v>
      </c>
      <c r="P30" s="70"/>
      <c r="Q30" s="70"/>
      <c r="R30" s="70"/>
      <c r="S30" s="70"/>
      <c r="T30" s="70"/>
      <c r="U30" s="70">
        <f>I30-J30</f>
        <v>0</v>
      </c>
      <c r="V30" s="22"/>
    </row>
    <row r="31" spans="1:22" s="52" customFormat="1" ht="36" hidden="1">
      <c r="A31" s="120"/>
      <c r="B31" s="76" t="s">
        <v>60</v>
      </c>
      <c r="C31" s="83">
        <f t="shared" si="2"/>
        <v>1</v>
      </c>
      <c r="D31" s="70"/>
      <c r="E31" s="70"/>
      <c r="F31" s="70"/>
      <c r="G31" s="70"/>
      <c r="H31" s="70"/>
      <c r="I31" s="70">
        <v>1</v>
      </c>
      <c r="J31" s="83">
        <f t="shared" si="7"/>
        <v>1</v>
      </c>
      <c r="K31" s="70">
        <v>1</v>
      </c>
      <c r="L31" s="70"/>
      <c r="M31" s="70"/>
      <c r="N31" s="70"/>
      <c r="O31" s="70"/>
      <c r="P31" s="70"/>
      <c r="Q31" s="70"/>
      <c r="R31" s="70"/>
      <c r="S31" s="70"/>
      <c r="T31" s="70"/>
      <c r="U31" s="70"/>
      <c r="V31" s="22"/>
    </row>
    <row r="32" spans="1:22" s="52" customFormat="1" ht="48" hidden="1">
      <c r="A32" s="120"/>
      <c r="B32" s="76" t="s">
        <v>52</v>
      </c>
      <c r="C32" s="83">
        <f t="shared" si="2"/>
        <v>1</v>
      </c>
      <c r="D32" s="70"/>
      <c r="E32" s="70"/>
      <c r="F32" s="70"/>
      <c r="G32" s="70"/>
      <c r="H32" s="70"/>
      <c r="I32" s="70">
        <v>1</v>
      </c>
      <c r="J32" s="83">
        <f t="shared" si="7"/>
        <v>1</v>
      </c>
      <c r="K32" s="70">
        <v>1</v>
      </c>
      <c r="L32" s="70"/>
      <c r="M32" s="70"/>
      <c r="N32" s="70"/>
      <c r="O32" s="70">
        <f t="shared" si="8"/>
        <v>0</v>
      </c>
      <c r="P32" s="70"/>
      <c r="Q32" s="70"/>
      <c r="R32" s="70"/>
      <c r="S32" s="70"/>
      <c r="T32" s="70"/>
      <c r="U32" s="70">
        <f>I32-J32</f>
        <v>0</v>
      </c>
      <c r="V32" s="22"/>
    </row>
    <row r="33" spans="1:22" s="52" customFormat="1" ht="87.75" customHeight="1" hidden="1">
      <c r="A33" s="120"/>
      <c r="B33" s="76" t="s">
        <v>64</v>
      </c>
      <c r="C33" s="83">
        <f t="shared" si="2"/>
        <v>1</v>
      </c>
      <c r="D33" s="70"/>
      <c r="E33" s="70"/>
      <c r="F33" s="70"/>
      <c r="G33" s="70"/>
      <c r="H33" s="70"/>
      <c r="I33" s="70">
        <v>1</v>
      </c>
      <c r="J33" s="83">
        <f t="shared" si="7"/>
        <v>1</v>
      </c>
      <c r="K33" s="70">
        <v>1</v>
      </c>
      <c r="L33" s="70"/>
      <c r="M33" s="70"/>
      <c r="N33" s="70"/>
      <c r="O33" s="70">
        <f t="shared" si="8"/>
        <v>0</v>
      </c>
      <c r="P33" s="70"/>
      <c r="Q33" s="70"/>
      <c r="R33" s="70"/>
      <c r="S33" s="70"/>
      <c r="T33" s="70"/>
      <c r="U33" s="70">
        <f>I33-J33</f>
        <v>0</v>
      </c>
      <c r="V33" s="22"/>
    </row>
    <row r="34" spans="1:22" s="52" customFormat="1" ht="60">
      <c r="A34" s="78">
        <v>4</v>
      </c>
      <c r="B34" s="88" t="s">
        <v>97</v>
      </c>
      <c r="C34" s="83">
        <f>D34+E34+F34+G34+H34+I34</f>
        <v>4</v>
      </c>
      <c r="D34" s="94">
        <f aca="true" t="shared" si="9" ref="D34:U34">SUM(D36:D42)</f>
        <v>1</v>
      </c>
      <c r="E34" s="94">
        <f t="shared" si="9"/>
        <v>0</v>
      </c>
      <c r="F34" s="94">
        <f t="shared" si="9"/>
        <v>0</v>
      </c>
      <c r="G34" s="94">
        <v>2</v>
      </c>
      <c r="H34" s="94">
        <f t="shared" si="9"/>
        <v>0</v>
      </c>
      <c r="I34" s="94">
        <v>1</v>
      </c>
      <c r="J34" s="83">
        <f t="shared" si="7"/>
        <v>2</v>
      </c>
      <c r="K34" s="94">
        <v>2</v>
      </c>
      <c r="L34" s="94"/>
      <c r="M34" s="94">
        <f t="shared" si="9"/>
        <v>0</v>
      </c>
      <c r="N34" s="94">
        <f t="shared" si="9"/>
        <v>0</v>
      </c>
      <c r="O34" s="106">
        <f>P34+Q34+R34+S34+T34+U34</f>
        <v>1</v>
      </c>
      <c r="P34" s="94">
        <f t="shared" si="9"/>
        <v>0</v>
      </c>
      <c r="Q34" s="94">
        <f t="shared" si="9"/>
        <v>0</v>
      </c>
      <c r="R34" s="94">
        <f t="shared" si="9"/>
        <v>0</v>
      </c>
      <c r="S34" s="94">
        <v>1</v>
      </c>
      <c r="T34" s="94">
        <f t="shared" si="9"/>
        <v>0</v>
      </c>
      <c r="U34" s="94">
        <f t="shared" si="9"/>
        <v>0</v>
      </c>
      <c r="V34" s="78"/>
    </row>
    <row r="35" spans="1:22" s="52" customFormat="1" ht="24" hidden="1">
      <c r="A35" s="87"/>
      <c r="B35" s="86" t="s">
        <v>70</v>
      </c>
      <c r="C35" s="83">
        <f aca="true" t="shared" si="10" ref="C35:C43">D35+E35+F35+G35+H35+I35</f>
        <v>0</v>
      </c>
      <c r="D35" s="85"/>
      <c r="E35" s="85"/>
      <c r="F35" s="85"/>
      <c r="G35" s="85"/>
      <c r="H35" s="85"/>
      <c r="I35" s="85"/>
      <c r="J35" s="83">
        <f t="shared" si="7"/>
        <v>0</v>
      </c>
      <c r="K35" s="85"/>
      <c r="L35" s="85"/>
      <c r="M35" s="85"/>
      <c r="N35" s="85"/>
      <c r="O35" s="106">
        <f aca="true" t="shared" si="11" ref="O35:O43">P35+Q35+R35+S35+T35+U35</f>
        <v>0</v>
      </c>
      <c r="P35" s="85"/>
      <c r="Q35" s="85"/>
      <c r="R35" s="85"/>
      <c r="S35" s="85"/>
      <c r="T35" s="85"/>
      <c r="U35" s="85"/>
      <c r="V35" s="78"/>
    </row>
    <row r="36" spans="1:22" s="52" customFormat="1" ht="36" hidden="1">
      <c r="A36" s="78"/>
      <c r="B36" s="76" t="s">
        <v>66</v>
      </c>
      <c r="C36" s="83">
        <f t="shared" si="10"/>
        <v>1</v>
      </c>
      <c r="D36" s="85"/>
      <c r="E36" s="85"/>
      <c r="F36" s="85"/>
      <c r="G36" s="85"/>
      <c r="H36" s="85"/>
      <c r="I36" s="85">
        <v>1</v>
      </c>
      <c r="J36" s="83">
        <f t="shared" si="7"/>
        <v>1</v>
      </c>
      <c r="K36" s="85"/>
      <c r="L36" s="85">
        <v>1</v>
      </c>
      <c r="M36" s="85"/>
      <c r="N36" s="85"/>
      <c r="O36" s="106">
        <f t="shared" si="11"/>
        <v>0</v>
      </c>
      <c r="P36" s="85"/>
      <c r="Q36" s="85"/>
      <c r="R36" s="85"/>
      <c r="S36" s="85"/>
      <c r="T36" s="85"/>
      <c r="U36" s="85"/>
      <c r="V36" s="78"/>
    </row>
    <row r="37" spans="1:22" s="52" customFormat="1" ht="36" hidden="1">
      <c r="A37" s="78"/>
      <c r="B37" s="76" t="s">
        <v>67</v>
      </c>
      <c r="C37" s="83">
        <f t="shared" si="10"/>
        <v>1</v>
      </c>
      <c r="D37" s="85"/>
      <c r="E37" s="85"/>
      <c r="F37" s="85"/>
      <c r="G37" s="85"/>
      <c r="H37" s="85"/>
      <c r="I37" s="85">
        <v>1</v>
      </c>
      <c r="J37" s="83">
        <f t="shared" si="7"/>
        <v>1</v>
      </c>
      <c r="K37" s="85"/>
      <c r="L37" s="85">
        <v>1</v>
      </c>
      <c r="M37" s="85"/>
      <c r="N37" s="85"/>
      <c r="O37" s="106">
        <f t="shared" si="11"/>
        <v>0</v>
      </c>
      <c r="P37" s="85"/>
      <c r="Q37" s="85"/>
      <c r="R37" s="85"/>
      <c r="S37" s="85"/>
      <c r="T37" s="85"/>
      <c r="U37" s="85"/>
      <c r="V37" s="78"/>
    </row>
    <row r="38" spans="1:22" s="52" customFormat="1" ht="60" hidden="1">
      <c r="A38" s="78"/>
      <c r="B38" s="76" t="s">
        <v>69</v>
      </c>
      <c r="C38" s="83">
        <f t="shared" si="10"/>
        <v>1</v>
      </c>
      <c r="D38" s="85">
        <v>1</v>
      </c>
      <c r="E38" s="85"/>
      <c r="F38" s="85"/>
      <c r="G38" s="85"/>
      <c r="H38" s="85"/>
      <c r="I38" s="85"/>
      <c r="J38" s="83">
        <f t="shared" si="7"/>
        <v>1</v>
      </c>
      <c r="K38" s="85"/>
      <c r="L38" s="85">
        <v>1</v>
      </c>
      <c r="M38" s="85"/>
      <c r="N38" s="85"/>
      <c r="O38" s="106">
        <f t="shared" si="11"/>
        <v>0</v>
      </c>
      <c r="P38" s="85"/>
      <c r="Q38" s="85"/>
      <c r="R38" s="85"/>
      <c r="S38" s="85"/>
      <c r="T38" s="85"/>
      <c r="U38" s="85"/>
      <c r="V38" s="78"/>
    </row>
    <row r="39" spans="1:22" s="52" customFormat="1" ht="36" hidden="1">
      <c r="A39" s="78"/>
      <c r="B39" s="76" t="s">
        <v>71</v>
      </c>
      <c r="C39" s="83">
        <f t="shared" si="10"/>
        <v>1</v>
      </c>
      <c r="D39" s="85"/>
      <c r="E39" s="85"/>
      <c r="F39" s="85"/>
      <c r="G39" s="85">
        <v>1</v>
      </c>
      <c r="H39" s="85"/>
      <c r="I39" s="85"/>
      <c r="J39" s="83">
        <f t="shared" si="7"/>
        <v>1</v>
      </c>
      <c r="K39" s="85"/>
      <c r="L39" s="85">
        <v>1</v>
      </c>
      <c r="M39" s="85"/>
      <c r="N39" s="85"/>
      <c r="O39" s="106">
        <f t="shared" si="11"/>
        <v>0</v>
      </c>
      <c r="P39" s="85"/>
      <c r="Q39" s="85"/>
      <c r="R39" s="85"/>
      <c r="S39" s="85"/>
      <c r="T39" s="85"/>
      <c r="U39" s="85"/>
      <c r="V39" s="78"/>
    </row>
    <row r="40" spans="1:22" s="52" customFormat="1" ht="36" hidden="1">
      <c r="A40" s="78"/>
      <c r="B40" s="76" t="s">
        <v>72</v>
      </c>
      <c r="C40" s="83">
        <f t="shared" si="10"/>
        <v>1</v>
      </c>
      <c r="D40" s="85"/>
      <c r="E40" s="85"/>
      <c r="F40" s="85"/>
      <c r="G40" s="85"/>
      <c r="H40" s="85"/>
      <c r="I40" s="85">
        <v>1</v>
      </c>
      <c r="J40" s="83">
        <f t="shared" si="7"/>
        <v>1</v>
      </c>
      <c r="K40" s="85"/>
      <c r="L40" s="85">
        <v>1</v>
      </c>
      <c r="M40" s="85"/>
      <c r="N40" s="85"/>
      <c r="O40" s="106">
        <f t="shared" si="11"/>
        <v>0</v>
      </c>
      <c r="P40" s="85"/>
      <c r="Q40" s="85"/>
      <c r="R40" s="85"/>
      <c r="S40" s="85"/>
      <c r="T40" s="85"/>
      <c r="U40" s="85"/>
      <c r="V40" s="78"/>
    </row>
    <row r="41" spans="1:22" s="52" customFormat="1" ht="36" hidden="1">
      <c r="A41" s="78"/>
      <c r="B41" s="76" t="s">
        <v>60</v>
      </c>
      <c r="C41" s="83">
        <f t="shared" si="10"/>
        <v>1</v>
      </c>
      <c r="D41" s="85"/>
      <c r="E41" s="85"/>
      <c r="F41" s="85"/>
      <c r="G41" s="85"/>
      <c r="H41" s="85"/>
      <c r="I41" s="85">
        <v>1</v>
      </c>
      <c r="J41" s="83">
        <f t="shared" si="7"/>
        <v>1</v>
      </c>
      <c r="K41" s="85"/>
      <c r="L41" s="85">
        <v>1</v>
      </c>
      <c r="M41" s="85"/>
      <c r="N41" s="85"/>
      <c r="O41" s="106">
        <f t="shared" si="11"/>
        <v>0</v>
      </c>
      <c r="P41" s="85"/>
      <c r="Q41" s="85"/>
      <c r="R41" s="85"/>
      <c r="S41" s="85"/>
      <c r="T41" s="85"/>
      <c r="U41" s="85"/>
      <c r="V41" s="78"/>
    </row>
    <row r="42" spans="1:22" s="52" customFormat="1" ht="72" hidden="1">
      <c r="A42" s="78"/>
      <c r="B42" s="76" t="s">
        <v>73</v>
      </c>
      <c r="C42" s="83">
        <f t="shared" si="10"/>
        <v>1</v>
      </c>
      <c r="D42" s="85"/>
      <c r="E42" s="85"/>
      <c r="F42" s="85"/>
      <c r="G42" s="85"/>
      <c r="H42" s="85"/>
      <c r="I42" s="85">
        <v>1</v>
      </c>
      <c r="J42" s="83">
        <f t="shared" si="7"/>
        <v>1</v>
      </c>
      <c r="K42" s="85"/>
      <c r="L42" s="85">
        <v>1</v>
      </c>
      <c r="M42" s="85"/>
      <c r="N42" s="85"/>
      <c r="O42" s="106">
        <f t="shared" si="11"/>
        <v>0</v>
      </c>
      <c r="P42" s="85"/>
      <c r="Q42" s="85"/>
      <c r="R42" s="85"/>
      <c r="S42" s="85"/>
      <c r="T42" s="85"/>
      <c r="U42" s="85"/>
      <c r="V42" s="78"/>
    </row>
    <row r="43" spans="1:22" s="52" customFormat="1" ht="60">
      <c r="A43" s="78">
        <v>5</v>
      </c>
      <c r="B43" s="95" t="s">
        <v>98</v>
      </c>
      <c r="C43" s="83">
        <f t="shared" si="10"/>
        <v>3</v>
      </c>
      <c r="D43" s="94">
        <f aca="true" t="shared" si="12" ref="D43:U43">SUM(D45:D51)</f>
        <v>0</v>
      </c>
      <c r="E43" s="94">
        <f t="shared" si="12"/>
        <v>0</v>
      </c>
      <c r="F43" s="94">
        <f t="shared" si="12"/>
        <v>0</v>
      </c>
      <c r="G43" s="94">
        <v>2</v>
      </c>
      <c r="H43" s="94">
        <f t="shared" si="12"/>
        <v>0</v>
      </c>
      <c r="I43" s="94">
        <v>1</v>
      </c>
      <c r="J43" s="83">
        <f t="shared" si="7"/>
        <v>1</v>
      </c>
      <c r="K43" s="94">
        <v>1</v>
      </c>
      <c r="L43" s="94">
        <f t="shared" si="12"/>
        <v>0</v>
      </c>
      <c r="M43" s="94"/>
      <c r="N43" s="94">
        <f t="shared" si="12"/>
        <v>0</v>
      </c>
      <c r="O43" s="106">
        <f t="shared" si="11"/>
        <v>1</v>
      </c>
      <c r="P43" s="94">
        <f t="shared" si="12"/>
        <v>0</v>
      </c>
      <c r="Q43" s="94">
        <f t="shared" si="12"/>
        <v>0</v>
      </c>
      <c r="R43" s="94">
        <f t="shared" si="12"/>
        <v>0</v>
      </c>
      <c r="S43" s="94">
        <v>1</v>
      </c>
      <c r="T43" s="94">
        <f t="shared" si="12"/>
        <v>0</v>
      </c>
      <c r="U43" s="94">
        <f t="shared" si="12"/>
        <v>0</v>
      </c>
      <c r="V43" s="78"/>
    </row>
    <row r="44" spans="1:22" s="52" customFormat="1" ht="12" hidden="1">
      <c r="A44" s="78"/>
      <c r="B44" s="76" t="s">
        <v>74</v>
      </c>
      <c r="C44" s="85"/>
      <c r="D44" s="85"/>
      <c r="E44" s="85"/>
      <c r="F44" s="85"/>
      <c r="G44" s="85"/>
      <c r="H44" s="85"/>
      <c r="I44" s="85"/>
      <c r="J44" s="85"/>
      <c r="K44" s="85"/>
      <c r="L44" s="85"/>
      <c r="M44" s="85"/>
      <c r="N44" s="85"/>
      <c r="O44" s="85"/>
      <c r="P44" s="85"/>
      <c r="Q44" s="85"/>
      <c r="R44" s="85"/>
      <c r="S44" s="85"/>
      <c r="T44" s="85"/>
      <c r="U44" s="85"/>
      <c r="V44" s="78"/>
    </row>
    <row r="45" spans="1:22" s="52" customFormat="1" ht="84" hidden="1">
      <c r="A45" s="78"/>
      <c r="B45" s="76" t="s">
        <v>75</v>
      </c>
      <c r="C45" s="85">
        <f>SUM(D45:I45)</f>
        <v>1</v>
      </c>
      <c r="D45" s="85"/>
      <c r="E45" s="85"/>
      <c r="F45" s="85"/>
      <c r="G45" s="85"/>
      <c r="H45" s="85"/>
      <c r="I45" s="85">
        <v>1</v>
      </c>
      <c r="J45" s="85">
        <f>SUM(K45:M45)</f>
        <v>1</v>
      </c>
      <c r="K45" s="85"/>
      <c r="L45" s="85"/>
      <c r="M45" s="85">
        <v>1</v>
      </c>
      <c r="N45" s="85"/>
      <c r="O45" s="85"/>
      <c r="P45" s="85"/>
      <c r="Q45" s="85"/>
      <c r="R45" s="85"/>
      <c r="S45" s="85"/>
      <c r="T45" s="85"/>
      <c r="U45" s="85"/>
      <c r="V45" s="78"/>
    </row>
    <row r="46" spans="1:22" s="52" customFormat="1" ht="48" hidden="1">
      <c r="A46" s="78"/>
      <c r="B46" s="76" t="s">
        <v>76</v>
      </c>
      <c r="C46" s="85">
        <f aca="true" t="shared" si="13" ref="C46:C51">SUM(D46:I46)</f>
        <v>1</v>
      </c>
      <c r="D46" s="85"/>
      <c r="E46" s="85"/>
      <c r="F46" s="85"/>
      <c r="G46" s="85">
        <v>1</v>
      </c>
      <c r="H46" s="85"/>
      <c r="I46" s="85"/>
      <c r="J46" s="85">
        <f aca="true" t="shared" si="14" ref="J46:J51">SUM(K46:M46)</f>
        <v>1</v>
      </c>
      <c r="K46" s="85"/>
      <c r="L46" s="85"/>
      <c r="M46" s="85">
        <v>1</v>
      </c>
      <c r="N46" s="85"/>
      <c r="O46" s="85"/>
      <c r="P46" s="85"/>
      <c r="Q46" s="85"/>
      <c r="R46" s="85"/>
      <c r="S46" s="85"/>
      <c r="T46" s="85"/>
      <c r="U46" s="85"/>
      <c r="V46" s="78"/>
    </row>
    <row r="47" spans="1:22" s="52" customFormat="1" ht="72" hidden="1">
      <c r="A47" s="78"/>
      <c r="B47" s="76" t="s">
        <v>77</v>
      </c>
      <c r="C47" s="85">
        <f t="shared" si="13"/>
        <v>1</v>
      </c>
      <c r="D47" s="85"/>
      <c r="E47" s="85"/>
      <c r="F47" s="85"/>
      <c r="G47" s="85"/>
      <c r="H47" s="85"/>
      <c r="I47" s="85">
        <v>1</v>
      </c>
      <c r="J47" s="85">
        <f t="shared" si="14"/>
        <v>1</v>
      </c>
      <c r="K47" s="85"/>
      <c r="L47" s="85"/>
      <c r="M47" s="85">
        <v>1</v>
      </c>
      <c r="N47" s="85"/>
      <c r="O47" s="85"/>
      <c r="P47" s="85"/>
      <c r="Q47" s="85"/>
      <c r="R47" s="85"/>
      <c r="S47" s="85"/>
      <c r="T47" s="85"/>
      <c r="U47" s="85"/>
      <c r="V47" s="78"/>
    </row>
    <row r="48" spans="1:22" s="52" customFormat="1" ht="36" hidden="1">
      <c r="A48" s="78"/>
      <c r="B48" s="76" t="s">
        <v>81</v>
      </c>
      <c r="C48" s="85">
        <f t="shared" si="13"/>
        <v>0</v>
      </c>
      <c r="D48" s="85"/>
      <c r="E48" s="85"/>
      <c r="F48" s="85"/>
      <c r="G48" s="85"/>
      <c r="H48" s="85"/>
      <c r="I48" s="85"/>
      <c r="J48" s="85">
        <f t="shared" si="14"/>
        <v>0</v>
      </c>
      <c r="K48" s="85"/>
      <c r="L48" s="85"/>
      <c r="M48" s="85"/>
      <c r="N48" s="85"/>
      <c r="O48" s="85"/>
      <c r="P48" s="85"/>
      <c r="Q48" s="85"/>
      <c r="R48" s="85"/>
      <c r="S48" s="85"/>
      <c r="T48" s="85"/>
      <c r="U48" s="85"/>
      <c r="V48" s="78"/>
    </row>
    <row r="49" spans="1:22" s="52" customFormat="1" ht="24" hidden="1">
      <c r="A49" s="78"/>
      <c r="B49" s="76" t="s">
        <v>80</v>
      </c>
      <c r="C49" s="85">
        <f t="shared" si="13"/>
        <v>1</v>
      </c>
      <c r="D49" s="85"/>
      <c r="E49" s="85"/>
      <c r="F49" s="85"/>
      <c r="G49" s="85"/>
      <c r="H49" s="85"/>
      <c r="I49" s="85">
        <v>1</v>
      </c>
      <c r="J49" s="85">
        <f t="shared" si="14"/>
        <v>1</v>
      </c>
      <c r="K49" s="85"/>
      <c r="L49" s="85"/>
      <c r="M49" s="85">
        <v>1</v>
      </c>
      <c r="N49" s="85"/>
      <c r="O49" s="85"/>
      <c r="P49" s="85"/>
      <c r="Q49" s="85"/>
      <c r="R49" s="85"/>
      <c r="S49" s="85"/>
      <c r="T49" s="85"/>
      <c r="U49" s="85"/>
      <c r="V49" s="78"/>
    </row>
    <row r="50" spans="1:22" s="52" customFormat="1" ht="36" hidden="1">
      <c r="A50" s="78"/>
      <c r="B50" s="76" t="s">
        <v>78</v>
      </c>
      <c r="C50" s="85">
        <f t="shared" si="13"/>
        <v>1</v>
      </c>
      <c r="D50" s="85"/>
      <c r="E50" s="85"/>
      <c r="F50" s="85"/>
      <c r="G50" s="85"/>
      <c r="H50" s="85"/>
      <c r="I50" s="85">
        <v>1</v>
      </c>
      <c r="J50" s="85">
        <f t="shared" si="14"/>
        <v>1</v>
      </c>
      <c r="K50" s="85"/>
      <c r="L50" s="85"/>
      <c r="M50" s="85">
        <v>1</v>
      </c>
      <c r="N50" s="85"/>
      <c r="O50" s="85"/>
      <c r="P50" s="85"/>
      <c r="Q50" s="85"/>
      <c r="R50" s="85"/>
      <c r="S50" s="85"/>
      <c r="T50" s="85"/>
      <c r="U50" s="85"/>
      <c r="V50" s="78"/>
    </row>
    <row r="51" spans="1:22" s="52" customFormat="1" ht="60" hidden="1">
      <c r="A51" s="78"/>
      <c r="B51" s="76" t="s">
        <v>79</v>
      </c>
      <c r="C51" s="85">
        <f t="shared" si="13"/>
        <v>1</v>
      </c>
      <c r="D51" s="85"/>
      <c r="E51" s="85"/>
      <c r="F51" s="85"/>
      <c r="G51" s="85"/>
      <c r="H51" s="85"/>
      <c r="I51" s="85">
        <v>1</v>
      </c>
      <c r="J51" s="85">
        <f t="shared" si="14"/>
        <v>1</v>
      </c>
      <c r="K51" s="85"/>
      <c r="L51" s="85"/>
      <c r="M51" s="85">
        <v>1</v>
      </c>
      <c r="N51" s="85"/>
      <c r="O51" s="85"/>
      <c r="P51" s="85"/>
      <c r="Q51" s="85"/>
      <c r="R51" s="85"/>
      <c r="S51" s="85"/>
      <c r="T51" s="85"/>
      <c r="U51" s="85"/>
      <c r="V51" s="78"/>
    </row>
    <row r="52" spans="1:22" s="53" customFormat="1" ht="11.25">
      <c r="A52" s="26"/>
      <c r="B52" s="26" t="s">
        <v>2</v>
      </c>
      <c r="C52" s="66">
        <f>C10+C12</f>
        <v>15</v>
      </c>
      <c r="D52" s="66">
        <f aca="true" t="shared" si="15" ref="D52:U52">D10+D12</f>
        <v>2</v>
      </c>
      <c r="E52" s="66">
        <f t="shared" si="15"/>
        <v>0</v>
      </c>
      <c r="F52" s="66">
        <f t="shared" si="15"/>
        <v>0</v>
      </c>
      <c r="G52" s="66">
        <f>G10+G12</f>
        <v>7</v>
      </c>
      <c r="H52" s="66">
        <f t="shared" si="15"/>
        <v>0</v>
      </c>
      <c r="I52" s="66">
        <f>I10+I12</f>
        <v>6</v>
      </c>
      <c r="J52" s="66">
        <f>J10+J12</f>
        <v>10</v>
      </c>
      <c r="K52" s="66">
        <f t="shared" si="15"/>
        <v>10</v>
      </c>
      <c r="L52" s="66">
        <f t="shared" si="15"/>
        <v>0</v>
      </c>
      <c r="M52" s="66">
        <f t="shared" si="15"/>
        <v>0</v>
      </c>
      <c r="N52" s="66">
        <f t="shared" si="15"/>
        <v>0</v>
      </c>
      <c r="O52" s="66">
        <f>O10+O12</f>
        <v>3</v>
      </c>
      <c r="P52" s="66"/>
      <c r="Q52" s="66">
        <f t="shared" si="15"/>
        <v>0</v>
      </c>
      <c r="R52" s="66">
        <f t="shared" si="15"/>
        <v>0</v>
      </c>
      <c r="S52" s="66">
        <f t="shared" si="15"/>
        <v>2</v>
      </c>
      <c r="T52" s="66">
        <f t="shared" si="15"/>
        <v>0</v>
      </c>
      <c r="U52" s="66">
        <f t="shared" si="15"/>
        <v>0</v>
      </c>
      <c r="V52" s="50"/>
    </row>
    <row r="53" spans="3:22" s="21" customFormat="1" ht="12">
      <c r="C53" s="27"/>
      <c r="D53" s="27"/>
      <c r="E53" s="27"/>
      <c r="F53" s="27"/>
      <c r="G53" s="27"/>
      <c r="H53" s="27"/>
      <c r="I53" s="27"/>
      <c r="J53" s="27"/>
      <c r="K53" s="27"/>
      <c r="L53" s="27"/>
      <c r="M53" s="27"/>
      <c r="N53" s="27"/>
      <c r="O53" s="27"/>
      <c r="P53" s="27"/>
      <c r="Q53" s="27"/>
      <c r="R53" s="27"/>
      <c r="S53" s="27"/>
      <c r="T53" s="27"/>
      <c r="U53" s="27"/>
      <c r="V53" s="27"/>
    </row>
    <row r="54" spans="3:22" s="21" customFormat="1" ht="12">
      <c r="C54" s="27"/>
      <c r="D54" s="27"/>
      <c r="E54" s="27"/>
      <c r="F54" s="27"/>
      <c r="G54" s="27"/>
      <c r="H54" s="27"/>
      <c r="I54" s="27"/>
      <c r="J54" s="27"/>
      <c r="K54" s="112"/>
      <c r="L54" s="112"/>
      <c r="M54" s="112"/>
      <c r="N54" s="112"/>
      <c r="O54" s="112"/>
      <c r="P54" s="112"/>
      <c r="Q54" s="112"/>
      <c r="R54" s="112"/>
      <c r="S54" s="112"/>
      <c r="T54" s="112"/>
      <c r="U54" s="112"/>
      <c r="V54" s="112"/>
    </row>
    <row r="55" spans="3:22" s="21" customFormat="1" ht="12">
      <c r="C55" s="27"/>
      <c r="D55" s="27"/>
      <c r="E55" s="27"/>
      <c r="F55" s="27"/>
      <c r="G55" s="27"/>
      <c r="H55" s="27"/>
      <c r="I55" s="27"/>
      <c r="J55" s="27"/>
      <c r="K55" s="113"/>
      <c r="L55" s="113"/>
      <c r="M55" s="113"/>
      <c r="N55" s="113"/>
      <c r="O55" s="113"/>
      <c r="P55" s="113"/>
      <c r="Q55" s="113"/>
      <c r="R55" s="113"/>
      <c r="S55" s="113"/>
      <c r="T55" s="113"/>
      <c r="U55" s="113"/>
      <c r="V55" s="113"/>
    </row>
    <row r="56" spans="3:22" s="21" customFormat="1" ht="12">
      <c r="C56" s="27"/>
      <c r="D56" s="27"/>
      <c r="E56" s="27"/>
      <c r="F56" s="27"/>
      <c r="G56" s="27"/>
      <c r="H56" s="27"/>
      <c r="I56" s="27"/>
      <c r="J56" s="27"/>
      <c r="K56" s="112"/>
      <c r="L56" s="112"/>
      <c r="M56" s="112"/>
      <c r="N56" s="112"/>
      <c r="O56" s="112"/>
      <c r="P56" s="112"/>
      <c r="Q56" s="112"/>
      <c r="R56" s="112"/>
      <c r="S56" s="112"/>
      <c r="T56" s="112"/>
      <c r="U56" s="112"/>
      <c r="V56" s="112"/>
    </row>
  </sheetData>
  <sheetProtection/>
  <mergeCells count="21">
    <mergeCell ref="A2:B2"/>
    <mergeCell ref="O6:V6"/>
    <mergeCell ref="B6:B8"/>
    <mergeCell ref="A1:B1"/>
    <mergeCell ref="C7:C8"/>
    <mergeCell ref="A20:A26"/>
    <mergeCell ref="A3:V3"/>
    <mergeCell ref="A4:V4"/>
    <mergeCell ref="K7:N7"/>
    <mergeCell ref="A6:A8"/>
    <mergeCell ref="O7:O8"/>
    <mergeCell ref="C6:I6"/>
    <mergeCell ref="J6:N6"/>
    <mergeCell ref="K56:V56"/>
    <mergeCell ref="K54:V54"/>
    <mergeCell ref="K55:V55"/>
    <mergeCell ref="D7:I7"/>
    <mergeCell ref="J7:J8"/>
    <mergeCell ref="A27:A33"/>
    <mergeCell ref="A13:A19"/>
    <mergeCell ref="P7:U7"/>
  </mergeCells>
  <printOptions/>
  <pageMargins left="0.95" right="0.2" top="0.5" bottom="0.2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26"/>
  <sheetViews>
    <sheetView tabSelected="1" zoomScale="115" zoomScaleNormal="115" zoomScalePageLayoutView="0" workbookViewId="0" topLeftCell="A1">
      <selection activeCell="N7" sqref="N7:N8"/>
    </sheetView>
  </sheetViews>
  <sheetFormatPr defaultColWidth="9.00390625" defaultRowHeight="15.75"/>
  <cols>
    <col min="1" max="1" width="3.75390625" style="21" customWidth="1"/>
    <col min="2" max="2" width="36.625" style="21" customWidth="1"/>
    <col min="3" max="4" width="9.625" style="27" customWidth="1"/>
    <col min="5" max="5" width="6.375" style="27" customWidth="1"/>
    <col min="6" max="6" width="6.25390625" style="27" customWidth="1"/>
    <col min="7" max="7" width="6.125" style="27" customWidth="1"/>
    <col min="8" max="8" width="10.25390625" style="28" customWidth="1"/>
    <col min="9" max="9" width="6.75390625" style="27" customWidth="1"/>
    <col min="10" max="10" width="6.125" style="27" customWidth="1"/>
    <col min="11" max="11" width="5.875" style="27" customWidth="1"/>
    <col min="12" max="12" width="6.625" style="28" customWidth="1"/>
    <col min="13" max="13" width="5.875" style="21" customWidth="1"/>
    <col min="14" max="14" width="7.375" style="21" customWidth="1"/>
    <col min="15" max="15" width="9.25390625" style="21" customWidth="1"/>
    <col min="16" max="16384" width="9.00390625" style="21" customWidth="1"/>
  </cols>
  <sheetData>
    <row r="1" spans="1:15" s="19" customFormat="1" ht="15">
      <c r="A1" s="122" t="s">
        <v>53</v>
      </c>
      <c r="B1" s="122"/>
      <c r="C1" s="20"/>
      <c r="D1" s="20"/>
      <c r="E1" s="20"/>
      <c r="F1" s="20"/>
      <c r="G1" s="16"/>
      <c r="H1" s="17"/>
      <c r="I1" s="16"/>
      <c r="J1" s="16"/>
      <c r="K1" s="18"/>
      <c r="L1" s="11"/>
      <c r="M1" s="11"/>
      <c r="N1" s="136" t="s">
        <v>42</v>
      </c>
      <c r="O1" s="136"/>
    </row>
    <row r="2" spans="1:15" s="19" customFormat="1" ht="13.5" customHeight="1">
      <c r="A2" s="126" t="s">
        <v>54</v>
      </c>
      <c r="B2" s="126"/>
      <c r="C2" s="20"/>
      <c r="D2" s="20"/>
      <c r="E2" s="20"/>
      <c r="F2" s="20"/>
      <c r="G2" s="16"/>
      <c r="H2" s="17"/>
      <c r="I2" s="16"/>
      <c r="J2" s="16"/>
      <c r="K2" s="18"/>
      <c r="L2" s="11"/>
      <c r="M2" s="11"/>
      <c r="N2" s="14"/>
      <c r="O2" s="14"/>
    </row>
    <row r="3" spans="1:15" s="49" customFormat="1" ht="17.25">
      <c r="A3" s="138" t="s">
        <v>88</v>
      </c>
      <c r="B3" s="138"/>
      <c r="C3" s="138"/>
      <c r="D3" s="138"/>
      <c r="E3" s="138"/>
      <c r="F3" s="138"/>
      <c r="G3" s="138"/>
      <c r="H3" s="138"/>
      <c r="I3" s="138"/>
      <c r="J3" s="138"/>
      <c r="K3" s="138"/>
      <c r="L3" s="138"/>
      <c r="M3" s="138"/>
      <c r="N3" s="138"/>
      <c r="O3" s="138"/>
    </row>
    <row r="4" spans="1:15" s="35" customFormat="1" ht="16.5">
      <c r="A4" s="124" t="s">
        <v>89</v>
      </c>
      <c r="B4" s="124"/>
      <c r="C4" s="124"/>
      <c r="D4" s="124"/>
      <c r="E4" s="124"/>
      <c r="F4" s="124"/>
      <c r="G4" s="124"/>
      <c r="H4" s="124"/>
      <c r="I4" s="124"/>
      <c r="J4" s="124"/>
      <c r="K4" s="124"/>
      <c r="L4" s="124"/>
      <c r="M4" s="124"/>
      <c r="N4" s="124"/>
      <c r="O4" s="124"/>
    </row>
    <row r="5" spans="3:15" s="30" customFormat="1" ht="15">
      <c r="C5" s="37"/>
      <c r="D5" s="37"/>
      <c r="E5" s="37"/>
      <c r="F5" s="37"/>
      <c r="G5" s="37"/>
      <c r="H5" s="4"/>
      <c r="I5" s="37"/>
      <c r="J5" s="37"/>
      <c r="K5" s="37"/>
      <c r="L5" s="4"/>
      <c r="M5" s="137" t="s">
        <v>90</v>
      </c>
      <c r="N5" s="137"/>
      <c r="O5" s="137"/>
    </row>
    <row r="6" spans="1:15" s="30" customFormat="1" ht="12.75" customHeight="1">
      <c r="A6" s="127" t="s">
        <v>29</v>
      </c>
      <c r="B6" s="127" t="s">
        <v>20</v>
      </c>
      <c r="C6" s="139" t="s">
        <v>17</v>
      </c>
      <c r="D6" s="139"/>
      <c r="E6" s="139"/>
      <c r="F6" s="139"/>
      <c r="G6" s="139"/>
      <c r="H6" s="139"/>
      <c r="I6" s="139" t="s">
        <v>16</v>
      </c>
      <c r="J6" s="139"/>
      <c r="K6" s="139"/>
      <c r="L6" s="139"/>
      <c r="M6" s="139"/>
      <c r="N6" s="139"/>
      <c r="O6" s="131" t="s">
        <v>30</v>
      </c>
    </row>
    <row r="7" spans="1:15" s="30" customFormat="1" ht="12.75">
      <c r="A7" s="127"/>
      <c r="B7" s="127"/>
      <c r="C7" s="128" t="s">
        <v>23</v>
      </c>
      <c r="D7" s="134" t="s">
        <v>3</v>
      </c>
      <c r="E7" s="135"/>
      <c r="F7" s="135"/>
      <c r="G7" s="135"/>
      <c r="H7" s="131" t="s">
        <v>21</v>
      </c>
      <c r="I7" s="128" t="s">
        <v>24</v>
      </c>
      <c r="J7" s="134" t="s">
        <v>5</v>
      </c>
      <c r="K7" s="135"/>
      <c r="L7" s="135"/>
      <c r="M7" s="135"/>
      <c r="N7" s="156" t="s">
        <v>22</v>
      </c>
      <c r="O7" s="132"/>
    </row>
    <row r="8" spans="1:15" s="30" customFormat="1" ht="29.25" customHeight="1">
      <c r="A8" s="127"/>
      <c r="B8" s="127"/>
      <c r="C8" s="128"/>
      <c r="D8" s="31" t="s">
        <v>46</v>
      </c>
      <c r="E8" s="31" t="s">
        <v>47</v>
      </c>
      <c r="F8" s="31" t="s">
        <v>48</v>
      </c>
      <c r="G8" s="31" t="s">
        <v>26</v>
      </c>
      <c r="H8" s="133"/>
      <c r="I8" s="128"/>
      <c r="J8" s="31" t="s">
        <v>46</v>
      </c>
      <c r="K8" s="31" t="s">
        <v>47</v>
      </c>
      <c r="L8" s="31" t="s">
        <v>48</v>
      </c>
      <c r="M8" s="31" t="s">
        <v>26</v>
      </c>
      <c r="N8" s="157"/>
      <c r="O8" s="133"/>
    </row>
    <row r="9" spans="1:15" s="30" customFormat="1" ht="12.75">
      <c r="A9" s="59" t="s">
        <v>44</v>
      </c>
      <c r="B9" s="59">
        <v>1</v>
      </c>
      <c r="C9" s="57">
        <v>2</v>
      </c>
      <c r="D9" s="59">
        <v>3</v>
      </c>
      <c r="E9" s="57">
        <v>4</v>
      </c>
      <c r="F9" s="59">
        <v>5</v>
      </c>
      <c r="G9" s="57">
        <v>6</v>
      </c>
      <c r="H9" s="59">
        <v>7</v>
      </c>
      <c r="I9" s="57">
        <v>8</v>
      </c>
      <c r="J9" s="59">
        <v>9</v>
      </c>
      <c r="K9" s="57">
        <v>10</v>
      </c>
      <c r="L9" s="59">
        <v>11</v>
      </c>
      <c r="M9" s="57">
        <v>12</v>
      </c>
      <c r="N9" s="59">
        <v>13</v>
      </c>
      <c r="O9" s="57">
        <v>14</v>
      </c>
    </row>
    <row r="10" spans="1:15" s="30" customFormat="1" ht="12.75">
      <c r="A10" s="5" t="s">
        <v>1</v>
      </c>
      <c r="B10" s="29" t="s">
        <v>49</v>
      </c>
      <c r="C10" s="56">
        <f aca="true" t="shared" si="0" ref="C10:H10">SUM(C11:C11)</f>
        <v>40751000</v>
      </c>
      <c r="D10" s="56">
        <f t="shared" si="0"/>
        <v>0</v>
      </c>
      <c r="E10" s="56">
        <f t="shared" si="0"/>
        <v>0</v>
      </c>
      <c r="F10" s="56">
        <f t="shared" si="0"/>
        <v>0</v>
      </c>
      <c r="G10" s="56">
        <f t="shared" si="0"/>
        <v>0</v>
      </c>
      <c r="H10" s="56">
        <f t="shared" si="0"/>
        <v>40751000</v>
      </c>
      <c r="I10" s="56">
        <f aca="true" t="shared" si="1" ref="I10:N10">SUM(I11:I11)</f>
        <v>0</v>
      </c>
      <c r="J10" s="56">
        <f t="shared" si="1"/>
        <v>0</v>
      </c>
      <c r="K10" s="56">
        <f t="shared" si="1"/>
        <v>0</v>
      </c>
      <c r="L10" s="56">
        <f t="shared" si="1"/>
        <v>0</v>
      </c>
      <c r="M10" s="56">
        <f t="shared" si="1"/>
        <v>0</v>
      </c>
      <c r="N10" s="56">
        <f t="shared" si="1"/>
        <v>0</v>
      </c>
      <c r="O10" s="56"/>
    </row>
    <row r="11" spans="1:15" s="30" customFormat="1" ht="105" customHeight="1">
      <c r="A11" s="100">
        <v>1</v>
      </c>
      <c r="B11" s="101" t="s">
        <v>55</v>
      </c>
      <c r="C11" s="79">
        <v>40751000</v>
      </c>
      <c r="D11" s="79"/>
      <c r="E11" s="79"/>
      <c r="F11" s="79"/>
      <c r="G11" s="79"/>
      <c r="H11" s="79">
        <v>40751000</v>
      </c>
      <c r="I11" s="79"/>
      <c r="J11" s="79"/>
      <c r="K11" s="79"/>
      <c r="L11" s="79"/>
      <c r="M11" s="79"/>
      <c r="N11" s="79"/>
      <c r="O11" s="56"/>
    </row>
    <row r="12" spans="1:15" s="30" customFormat="1" ht="13.5" customHeight="1">
      <c r="A12" s="6" t="s">
        <v>82</v>
      </c>
      <c r="B12" s="7" t="s">
        <v>50</v>
      </c>
      <c r="C12" s="56">
        <f>C13</f>
        <v>34669320</v>
      </c>
      <c r="D12" s="56">
        <f aca="true" t="shared" si="2" ref="D12:N12">D13</f>
        <v>34669320</v>
      </c>
      <c r="E12" s="56">
        <f t="shared" si="2"/>
        <v>0</v>
      </c>
      <c r="F12" s="56">
        <f t="shared" si="2"/>
        <v>0</v>
      </c>
      <c r="G12" s="56">
        <f t="shared" si="2"/>
        <v>0</v>
      </c>
      <c r="H12" s="56">
        <f t="shared" si="2"/>
        <v>0</v>
      </c>
      <c r="I12" s="56">
        <f t="shared" si="2"/>
        <v>0</v>
      </c>
      <c r="J12" s="56">
        <f t="shared" si="2"/>
        <v>0</v>
      </c>
      <c r="K12" s="56">
        <f t="shared" si="2"/>
        <v>0</v>
      </c>
      <c r="L12" s="56">
        <f t="shared" si="2"/>
        <v>0</v>
      </c>
      <c r="M12" s="56">
        <f t="shared" si="2"/>
        <v>0</v>
      </c>
      <c r="N12" s="56">
        <f t="shared" si="2"/>
        <v>0</v>
      </c>
      <c r="O12" s="40"/>
    </row>
    <row r="13" spans="1:15" s="39" customFormat="1" ht="60">
      <c r="A13" s="12">
        <v>1</v>
      </c>
      <c r="B13" s="88" t="s">
        <v>97</v>
      </c>
      <c r="C13" s="67">
        <f>D13</f>
        <v>34669320</v>
      </c>
      <c r="D13" s="67">
        <v>34669320</v>
      </c>
      <c r="E13" s="67"/>
      <c r="F13" s="67">
        <f>F14</f>
        <v>0</v>
      </c>
      <c r="G13" s="67">
        <f>G14</f>
        <v>0</v>
      </c>
      <c r="H13" s="67">
        <f>H14</f>
        <v>0</v>
      </c>
      <c r="I13" s="67">
        <f>I14</f>
        <v>0</v>
      </c>
      <c r="J13" s="38"/>
      <c r="K13" s="38"/>
      <c r="L13" s="38"/>
      <c r="M13" s="38"/>
      <c r="N13" s="38"/>
      <c r="O13" s="38"/>
    </row>
    <row r="14" spans="1:15" s="39" customFormat="1" ht="78.75" hidden="1">
      <c r="A14" s="89"/>
      <c r="B14" s="90" t="s">
        <v>69</v>
      </c>
      <c r="C14" s="91">
        <v>8016</v>
      </c>
      <c r="D14" s="92"/>
      <c r="E14" s="91">
        <f>C14</f>
        <v>8016</v>
      </c>
      <c r="F14" s="92"/>
      <c r="G14" s="92"/>
      <c r="H14" s="92"/>
      <c r="I14" s="92"/>
      <c r="J14" s="92"/>
      <c r="K14" s="92"/>
      <c r="L14" s="92"/>
      <c r="M14" s="92"/>
      <c r="N14" s="92"/>
      <c r="O14" s="92"/>
    </row>
    <row r="15" spans="1:15" s="39" customFormat="1" ht="13.5" customHeight="1">
      <c r="A15" s="8"/>
      <c r="B15" s="8" t="s">
        <v>2</v>
      </c>
      <c r="C15" s="63">
        <f>C10+C12</f>
        <v>75420320</v>
      </c>
      <c r="D15" s="63">
        <f aca="true" t="shared" si="3" ref="D15:N15">D10+D12</f>
        <v>34669320</v>
      </c>
      <c r="E15" s="63">
        <f t="shared" si="3"/>
        <v>0</v>
      </c>
      <c r="F15" s="63">
        <f t="shared" si="3"/>
        <v>0</v>
      </c>
      <c r="G15" s="63">
        <f t="shared" si="3"/>
        <v>0</v>
      </c>
      <c r="H15" s="63">
        <f t="shared" si="3"/>
        <v>40751000</v>
      </c>
      <c r="I15" s="63">
        <f t="shared" si="3"/>
        <v>0</v>
      </c>
      <c r="J15" s="63">
        <f t="shared" si="3"/>
        <v>0</v>
      </c>
      <c r="K15" s="63">
        <f t="shared" si="3"/>
        <v>0</v>
      </c>
      <c r="L15" s="63">
        <f t="shared" si="3"/>
        <v>0</v>
      </c>
      <c r="M15" s="63">
        <f t="shared" si="3"/>
        <v>0</v>
      </c>
      <c r="N15" s="63">
        <f t="shared" si="3"/>
        <v>0</v>
      </c>
      <c r="O15" s="41"/>
    </row>
    <row r="16" spans="3:12" s="30" customFormat="1" ht="12.75">
      <c r="C16" s="37"/>
      <c r="D16" s="37"/>
      <c r="E16" s="37"/>
      <c r="F16" s="37"/>
      <c r="G16" s="37"/>
      <c r="H16" s="42"/>
      <c r="I16" s="37"/>
      <c r="J16" s="37"/>
      <c r="K16" s="37"/>
      <c r="L16" s="4"/>
    </row>
    <row r="17" spans="1:15" s="43" customFormat="1" ht="14.25">
      <c r="A17" s="60"/>
      <c r="C17" s="36"/>
      <c r="D17" s="36"/>
      <c r="E17" s="36"/>
      <c r="F17" s="36"/>
      <c r="G17" s="36"/>
      <c r="H17" s="44"/>
      <c r="I17" s="129"/>
      <c r="J17" s="129"/>
      <c r="K17" s="129"/>
      <c r="L17" s="129"/>
      <c r="M17" s="129"/>
      <c r="N17" s="129"/>
      <c r="O17" s="129"/>
    </row>
    <row r="18" spans="3:15" s="9" customFormat="1" ht="13.5">
      <c r="C18" s="33"/>
      <c r="D18" s="33"/>
      <c r="E18" s="80"/>
      <c r="F18" s="33"/>
      <c r="G18" s="33"/>
      <c r="H18" s="45"/>
      <c r="I18" s="130"/>
      <c r="J18" s="130"/>
      <c r="K18" s="130"/>
      <c r="L18" s="130"/>
      <c r="M18" s="130"/>
      <c r="N18" s="130"/>
      <c r="O18" s="130"/>
    </row>
    <row r="19" spans="3:15" s="43" customFormat="1" ht="13.5">
      <c r="C19" s="36"/>
      <c r="D19" s="36"/>
      <c r="E19" s="36"/>
      <c r="F19" s="36"/>
      <c r="G19" s="36"/>
      <c r="H19" s="44"/>
      <c r="I19" s="129"/>
      <c r="J19" s="129"/>
      <c r="K19" s="129"/>
      <c r="L19" s="129"/>
      <c r="M19" s="129"/>
      <c r="N19" s="129"/>
      <c r="O19" s="129"/>
    </row>
    <row r="20" spans="3:12" s="30" customFormat="1" ht="12.75">
      <c r="C20" s="37"/>
      <c r="D20" s="37"/>
      <c r="E20" s="77"/>
      <c r="F20" s="37"/>
      <c r="G20" s="37"/>
      <c r="H20" s="4"/>
      <c r="I20" s="37"/>
      <c r="J20" s="37"/>
      <c r="K20" s="37"/>
      <c r="L20" s="4"/>
    </row>
    <row r="21" spans="3:12" s="30" customFormat="1" ht="12.75">
      <c r="C21" s="37"/>
      <c r="D21" s="37"/>
      <c r="E21" s="37"/>
      <c r="F21" s="37"/>
      <c r="G21" s="37"/>
      <c r="H21" s="4"/>
      <c r="I21" s="37"/>
      <c r="J21" s="37"/>
      <c r="K21" s="37"/>
      <c r="L21" s="4"/>
    </row>
    <row r="22" spans="3:12" s="30" customFormat="1" ht="12.75">
      <c r="C22" s="37"/>
      <c r="D22" s="37"/>
      <c r="E22" s="37"/>
      <c r="F22" s="37"/>
      <c r="G22" s="37"/>
      <c r="H22" s="4"/>
      <c r="I22" s="37"/>
      <c r="J22" s="37"/>
      <c r="K22" s="37"/>
      <c r="L22" s="4"/>
    </row>
    <row r="23" spans="3:12" s="30" customFormat="1" ht="12.75">
      <c r="C23" s="37"/>
      <c r="D23" s="37"/>
      <c r="E23" s="37"/>
      <c r="F23" s="37"/>
      <c r="G23" s="37"/>
      <c r="H23" s="4"/>
      <c r="I23" s="37"/>
      <c r="J23" s="37"/>
      <c r="K23" s="37"/>
      <c r="L23" s="4"/>
    </row>
    <row r="24" spans="3:12" s="30" customFormat="1" ht="12.75">
      <c r="C24" s="37"/>
      <c r="D24" s="37"/>
      <c r="E24" s="37"/>
      <c r="F24" s="37"/>
      <c r="G24" s="37"/>
      <c r="H24" s="4"/>
      <c r="I24" s="37"/>
      <c r="J24" s="37"/>
      <c r="K24" s="37"/>
      <c r="L24" s="4"/>
    </row>
    <row r="25" spans="3:12" s="30" customFormat="1" ht="12.75">
      <c r="C25" s="37"/>
      <c r="D25" s="37"/>
      <c r="E25" s="37"/>
      <c r="F25" s="37"/>
      <c r="G25" s="37"/>
      <c r="H25" s="4"/>
      <c r="I25" s="37"/>
      <c r="J25" s="37"/>
      <c r="K25" s="37"/>
      <c r="L25" s="4"/>
    </row>
    <row r="26" spans="3:12" s="30" customFormat="1" ht="12.75">
      <c r="C26" s="37"/>
      <c r="D26" s="37"/>
      <c r="E26" s="37"/>
      <c r="F26" s="37"/>
      <c r="G26" s="37"/>
      <c r="H26" s="4"/>
      <c r="I26" s="37"/>
      <c r="J26" s="37"/>
      <c r="K26" s="37"/>
      <c r="L26" s="4"/>
    </row>
  </sheetData>
  <sheetProtection/>
  <mergeCells count="20">
    <mergeCell ref="I19:O19"/>
    <mergeCell ref="J7:M7"/>
    <mergeCell ref="D7:G7"/>
    <mergeCell ref="H7:H8"/>
    <mergeCell ref="N1:O1"/>
    <mergeCell ref="M5:O5"/>
    <mergeCell ref="A3:O3"/>
    <mergeCell ref="N7:N8"/>
    <mergeCell ref="C6:H6"/>
    <mergeCell ref="I6:N6"/>
    <mergeCell ref="A1:B1"/>
    <mergeCell ref="A2:B2"/>
    <mergeCell ref="B6:B8"/>
    <mergeCell ref="I7:I8"/>
    <mergeCell ref="I17:O17"/>
    <mergeCell ref="I18:O18"/>
    <mergeCell ref="C7:C8"/>
    <mergeCell ref="A4:O4"/>
    <mergeCell ref="O6:O8"/>
    <mergeCell ref="A6:A8"/>
  </mergeCells>
  <printOptions/>
  <pageMargins left="0.24" right="0.16" top="0.5" bottom="0.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I24"/>
  <sheetViews>
    <sheetView zoomScale="115" zoomScaleNormal="115" zoomScalePageLayoutView="0" workbookViewId="0" topLeftCell="A15">
      <selection activeCell="AI19" sqref="AI19"/>
    </sheetView>
  </sheetViews>
  <sheetFormatPr defaultColWidth="9.00390625" defaultRowHeight="15.75"/>
  <cols>
    <col min="1" max="1" width="3.75390625" style="2" customWidth="1"/>
    <col min="2" max="2" width="25.875" style="2" customWidth="1"/>
    <col min="3" max="3" width="3.125" style="15" customWidth="1"/>
    <col min="4" max="5" width="3.00390625" style="15" customWidth="1"/>
    <col min="6" max="6" width="2.875" style="15" customWidth="1"/>
    <col min="7" max="7" width="3.00390625" style="15" customWidth="1"/>
    <col min="8" max="8" width="2.875" style="15" customWidth="1"/>
    <col min="9" max="10" width="3.125" style="15" customWidth="1"/>
    <col min="11" max="11" width="3.00390625" style="15" customWidth="1"/>
    <col min="12" max="13" width="3.125" style="15" customWidth="1"/>
    <col min="14" max="14" width="3.00390625" style="15" customWidth="1"/>
    <col min="15" max="15" width="3.25390625" style="15" customWidth="1"/>
    <col min="16" max="16" width="3.00390625" style="15" customWidth="1"/>
    <col min="17" max="17" width="4.125" style="15" customWidth="1"/>
    <col min="18" max="18" width="3.125" style="15" customWidth="1"/>
    <col min="19" max="20" width="3.00390625" style="15" customWidth="1"/>
    <col min="21" max="27" width="2.875" style="15" customWidth="1"/>
    <col min="28" max="30" width="3.125" style="15" customWidth="1"/>
    <col min="31" max="31" width="3.25390625" style="15" customWidth="1"/>
    <col min="32" max="32" width="3.00390625" style="15" customWidth="1"/>
    <col min="33" max="33" width="2.875" style="15" customWidth="1"/>
    <col min="34" max="34" width="3.00390625" style="15" customWidth="1"/>
    <col min="35" max="35" width="5.875" style="2" customWidth="1"/>
    <col min="36" max="16384" width="9.00390625" style="2" customWidth="1"/>
  </cols>
  <sheetData>
    <row r="1" spans="1:35" ht="15.75" customHeight="1">
      <c r="A1" s="122" t="s">
        <v>53</v>
      </c>
      <c r="B1" s="122"/>
      <c r="C1" s="46"/>
      <c r="D1" s="150"/>
      <c r="E1" s="150"/>
      <c r="F1" s="150"/>
      <c r="G1" s="150"/>
      <c r="H1" s="150"/>
      <c r="I1" s="150"/>
      <c r="J1" s="150"/>
      <c r="K1" s="150"/>
      <c r="L1" s="150"/>
      <c r="M1" s="150"/>
      <c r="N1" s="150"/>
      <c r="O1" s="150"/>
      <c r="P1" s="150"/>
      <c r="Q1" s="46"/>
      <c r="R1" s="47"/>
      <c r="S1" s="47"/>
      <c r="T1" s="47"/>
      <c r="U1" s="47"/>
      <c r="V1" s="47"/>
      <c r="W1" s="47"/>
      <c r="X1" s="47"/>
      <c r="Y1" s="47"/>
      <c r="Z1" s="47"/>
      <c r="AA1" s="47"/>
      <c r="AB1" s="47"/>
      <c r="AC1" s="47"/>
      <c r="AD1" s="47"/>
      <c r="AE1" s="149" t="s">
        <v>43</v>
      </c>
      <c r="AF1" s="149"/>
      <c r="AG1" s="149"/>
      <c r="AH1" s="149"/>
      <c r="AI1" s="149"/>
    </row>
    <row r="2" spans="1:35" ht="14.25" customHeight="1">
      <c r="A2" s="126" t="s">
        <v>54</v>
      </c>
      <c r="B2" s="126"/>
      <c r="C2" s="46"/>
      <c r="D2" s="75"/>
      <c r="E2" s="75"/>
      <c r="F2" s="75"/>
      <c r="G2" s="75"/>
      <c r="H2" s="75"/>
      <c r="I2" s="75"/>
      <c r="J2" s="75"/>
      <c r="K2" s="75"/>
      <c r="L2" s="75"/>
      <c r="M2" s="75"/>
      <c r="N2" s="75"/>
      <c r="O2" s="75"/>
      <c r="P2" s="75"/>
      <c r="Q2" s="46"/>
      <c r="R2" s="47"/>
      <c r="S2" s="47"/>
      <c r="T2" s="47"/>
      <c r="U2" s="47"/>
      <c r="V2" s="47"/>
      <c r="W2" s="47"/>
      <c r="X2" s="47"/>
      <c r="Y2" s="47"/>
      <c r="Z2" s="47"/>
      <c r="AA2" s="47"/>
      <c r="AB2" s="47"/>
      <c r="AC2" s="47"/>
      <c r="AD2" s="47"/>
      <c r="AE2" s="34"/>
      <c r="AF2" s="34"/>
      <c r="AG2" s="34"/>
      <c r="AH2" s="34"/>
      <c r="AI2" s="34"/>
    </row>
    <row r="3" spans="1:35" s="48" customFormat="1" ht="22.5" customHeight="1">
      <c r="A3" s="151" t="s">
        <v>91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s="35" customFormat="1" ht="16.5">
      <c r="A4" s="124" t="s">
        <v>92</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row>
    <row r="5" spans="3:33" ht="15">
      <c r="C5" s="1"/>
      <c r="D5" s="1"/>
      <c r="E5" s="1"/>
      <c r="F5" s="1"/>
      <c r="G5" s="1"/>
      <c r="H5" s="1"/>
      <c r="I5" s="1"/>
      <c r="J5" s="1"/>
      <c r="K5" s="1"/>
      <c r="L5" s="1"/>
      <c r="M5" s="1"/>
      <c r="N5" s="1"/>
      <c r="O5" s="1"/>
      <c r="Q5" s="1"/>
      <c r="R5" s="1"/>
      <c r="S5" s="1"/>
      <c r="T5" s="1"/>
      <c r="U5" s="1"/>
      <c r="V5" s="1"/>
      <c r="W5" s="1"/>
      <c r="X5" s="1"/>
      <c r="Y5" s="1"/>
      <c r="Z5" s="1"/>
      <c r="AA5" s="1"/>
      <c r="AB5" s="1"/>
      <c r="AC5" s="1"/>
      <c r="AD5" s="1"/>
      <c r="AE5" s="1"/>
      <c r="AF5" s="1"/>
      <c r="AG5" s="1"/>
    </row>
    <row r="6" spans="1:35" s="21" customFormat="1" ht="12" customHeight="1">
      <c r="A6" s="125" t="s">
        <v>0</v>
      </c>
      <c r="B6" s="125" t="s">
        <v>20</v>
      </c>
      <c r="C6" s="153" t="s">
        <v>6</v>
      </c>
      <c r="D6" s="154"/>
      <c r="E6" s="154"/>
      <c r="F6" s="154"/>
      <c r="G6" s="154"/>
      <c r="H6" s="154"/>
      <c r="I6" s="154"/>
      <c r="J6" s="154"/>
      <c r="K6" s="154"/>
      <c r="L6" s="154"/>
      <c r="M6" s="154"/>
      <c r="N6" s="154"/>
      <c r="O6" s="154"/>
      <c r="P6" s="154"/>
      <c r="Q6" s="152" t="s">
        <v>7</v>
      </c>
      <c r="R6" s="152"/>
      <c r="S6" s="152"/>
      <c r="T6" s="152"/>
      <c r="U6" s="152"/>
      <c r="V6" s="152"/>
      <c r="W6" s="152"/>
      <c r="X6" s="152"/>
      <c r="Y6" s="152"/>
      <c r="Z6" s="152"/>
      <c r="AA6" s="152"/>
      <c r="AB6" s="152"/>
      <c r="AC6" s="152"/>
      <c r="AD6" s="152"/>
      <c r="AE6" s="152"/>
      <c r="AF6" s="152"/>
      <c r="AG6" s="152"/>
      <c r="AH6" s="152"/>
      <c r="AI6" s="125" t="s">
        <v>31</v>
      </c>
    </row>
    <row r="7" spans="1:35" s="21" customFormat="1" ht="12">
      <c r="A7" s="125"/>
      <c r="B7" s="125"/>
      <c r="C7" s="145" t="s">
        <v>18</v>
      </c>
      <c r="D7" s="147" t="s">
        <v>8</v>
      </c>
      <c r="E7" s="148"/>
      <c r="F7" s="148"/>
      <c r="G7" s="148"/>
      <c r="H7" s="148"/>
      <c r="I7" s="148"/>
      <c r="J7" s="148"/>
      <c r="K7" s="148"/>
      <c r="L7" s="148"/>
      <c r="M7" s="148"/>
      <c r="N7" s="148"/>
      <c r="O7" s="148"/>
      <c r="P7" s="145" t="s">
        <v>27</v>
      </c>
      <c r="Q7" s="145" t="s">
        <v>19</v>
      </c>
      <c r="R7" s="147" t="s">
        <v>9</v>
      </c>
      <c r="S7" s="148"/>
      <c r="T7" s="148"/>
      <c r="U7" s="148"/>
      <c r="V7" s="148"/>
      <c r="W7" s="148"/>
      <c r="X7" s="148"/>
      <c r="Y7" s="148"/>
      <c r="Z7" s="148"/>
      <c r="AA7" s="148"/>
      <c r="AB7" s="148"/>
      <c r="AC7" s="148"/>
      <c r="AD7" s="148"/>
      <c r="AE7" s="148"/>
      <c r="AF7" s="148"/>
      <c r="AG7" s="148"/>
      <c r="AH7" s="145" t="s">
        <v>28</v>
      </c>
      <c r="AI7" s="125"/>
    </row>
    <row r="8" spans="1:35" s="21" customFormat="1" ht="12" customHeight="1">
      <c r="A8" s="125"/>
      <c r="B8" s="125"/>
      <c r="C8" s="155"/>
      <c r="D8" s="142" t="s">
        <v>46</v>
      </c>
      <c r="E8" s="144"/>
      <c r="F8" s="143"/>
      <c r="G8" s="142" t="s">
        <v>47</v>
      </c>
      <c r="H8" s="144"/>
      <c r="I8" s="143"/>
      <c r="J8" s="142" t="s">
        <v>48</v>
      </c>
      <c r="K8" s="144"/>
      <c r="L8" s="143"/>
      <c r="M8" s="142" t="s">
        <v>26</v>
      </c>
      <c r="N8" s="144"/>
      <c r="O8" s="143"/>
      <c r="P8" s="155"/>
      <c r="Q8" s="155"/>
      <c r="R8" s="142" t="s">
        <v>46</v>
      </c>
      <c r="S8" s="144"/>
      <c r="T8" s="144"/>
      <c r="U8" s="143"/>
      <c r="V8" s="142" t="s">
        <v>47</v>
      </c>
      <c r="W8" s="144"/>
      <c r="X8" s="144"/>
      <c r="Y8" s="143"/>
      <c r="Z8" s="142" t="s">
        <v>48</v>
      </c>
      <c r="AA8" s="144"/>
      <c r="AB8" s="144"/>
      <c r="AC8" s="143"/>
      <c r="AD8" s="142" t="s">
        <v>26</v>
      </c>
      <c r="AE8" s="144"/>
      <c r="AF8" s="144"/>
      <c r="AG8" s="143"/>
      <c r="AH8" s="155"/>
      <c r="AI8" s="125"/>
    </row>
    <row r="9" spans="1:35" s="21" customFormat="1" ht="12" customHeight="1">
      <c r="A9" s="125"/>
      <c r="B9" s="125"/>
      <c r="C9" s="155"/>
      <c r="D9" s="145" t="s">
        <v>4</v>
      </c>
      <c r="E9" s="142" t="s">
        <v>10</v>
      </c>
      <c r="F9" s="143"/>
      <c r="G9" s="145" t="s">
        <v>4</v>
      </c>
      <c r="H9" s="142" t="s">
        <v>10</v>
      </c>
      <c r="I9" s="143"/>
      <c r="J9" s="145" t="s">
        <v>4</v>
      </c>
      <c r="K9" s="142" t="s">
        <v>10</v>
      </c>
      <c r="L9" s="143"/>
      <c r="M9" s="145" t="s">
        <v>4</v>
      </c>
      <c r="N9" s="142" t="s">
        <v>10</v>
      </c>
      <c r="O9" s="143"/>
      <c r="P9" s="155"/>
      <c r="Q9" s="155"/>
      <c r="R9" s="145" t="s">
        <v>4</v>
      </c>
      <c r="S9" s="142" t="s">
        <v>11</v>
      </c>
      <c r="T9" s="144"/>
      <c r="U9" s="143"/>
      <c r="V9" s="145" t="s">
        <v>4</v>
      </c>
      <c r="W9" s="142" t="s">
        <v>11</v>
      </c>
      <c r="X9" s="144"/>
      <c r="Y9" s="143"/>
      <c r="Z9" s="145" t="s">
        <v>4</v>
      </c>
      <c r="AA9" s="142" t="s">
        <v>11</v>
      </c>
      <c r="AB9" s="144"/>
      <c r="AC9" s="143"/>
      <c r="AD9" s="145" t="s">
        <v>4</v>
      </c>
      <c r="AE9" s="142" t="s">
        <v>11</v>
      </c>
      <c r="AF9" s="144"/>
      <c r="AG9" s="143"/>
      <c r="AH9" s="155"/>
      <c r="AI9" s="125"/>
    </row>
    <row r="10" spans="1:35" s="21" customFormat="1" ht="68.25">
      <c r="A10" s="125"/>
      <c r="B10" s="125"/>
      <c r="C10" s="146"/>
      <c r="D10" s="146"/>
      <c r="E10" s="10" t="s">
        <v>12</v>
      </c>
      <c r="F10" s="10" t="s">
        <v>13</v>
      </c>
      <c r="G10" s="146"/>
      <c r="H10" s="10" t="s">
        <v>12</v>
      </c>
      <c r="I10" s="10" t="s">
        <v>13</v>
      </c>
      <c r="J10" s="146"/>
      <c r="K10" s="10" t="s">
        <v>12</v>
      </c>
      <c r="L10" s="10" t="s">
        <v>13</v>
      </c>
      <c r="M10" s="146"/>
      <c r="N10" s="10" t="s">
        <v>12</v>
      </c>
      <c r="O10" s="10" t="s">
        <v>13</v>
      </c>
      <c r="P10" s="146"/>
      <c r="Q10" s="146"/>
      <c r="R10" s="146"/>
      <c r="S10" s="10" t="s">
        <v>14</v>
      </c>
      <c r="T10" s="10" t="s">
        <v>15</v>
      </c>
      <c r="U10" s="10" t="s">
        <v>13</v>
      </c>
      <c r="V10" s="146"/>
      <c r="W10" s="10" t="s">
        <v>14</v>
      </c>
      <c r="X10" s="10" t="s">
        <v>15</v>
      </c>
      <c r="Y10" s="10" t="s">
        <v>13</v>
      </c>
      <c r="Z10" s="146"/>
      <c r="AA10" s="10" t="s">
        <v>14</v>
      </c>
      <c r="AB10" s="10" t="s">
        <v>15</v>
      </c>
      <c r="AC10" s="10" t="s">
        <v>13</v>
      </c>
      <c r="AD10" s="146"/>
      <c r="AE10" s="10" t="s">
        <v>14</v>
      </c>
      <c r="AF10" s="10" t="s">
        <v>15</v>
      </c>
      <c r="AG10" s="10" t="s">
        <v>13</v>
      </c>
      <c r="AH10" s="146"/>
      <c r="AI10" s="125"/>
    </row>
    <row r="11" spans="1:35" s="21" customFormat="1" ht="12">
      <c r="A11" s="54" t="s">
        <v>44</v>
      </c>
      <c r="B11" s="54">
        <v>1</v>
      </c>
      <c r="C11" s="55">
        <v>2</v>
      </c>
      <c r="D11" s="55">
        <v>3</v>
      </c>
      <c r="E11" s="55">
        <v>4</v>
      </c>
      <c r="F11" s="55">
        <v>5</v>
      </c>
      <c r="G11" s="55">
        <v>6</v>
      </c>
      <c r="H11" s="55">
        <v>7</v>
      </c>
      <c r="I11" s="55">
        <v>8</v>
      </c>
      <c r="J11" s="55">
        <v>9</v>
      </c>
      <c r="K11" s="55">
        <v>10</v>
      </c>
      <c r="L11" s="55">
        <v>11</v>
      </c>
      <c r="M11" s="55">
        <v>12</v>
      </c>
      <c r="N11" s="55">
        <v>13</v>
      </c>
      <c r="O11" s="55">
        <v>14</v>
      </c>
      <c r="P11" s="55">
        <v>15</v>
      </c>
      <c r="Q11" s="55">
        <v>16</v>
      </c>
      <c r="R11" s="55">
        <v>17</v>
      </c>
      <c r="S11" s="55">
        <v>18</v>
      </c>
      <c r="T11" s="55">
        <v>19</v>
      </c>
      <c r="U11" s="55">
        <v>20</v>
      </c>
      <c r="V11" s="55">
        <v>21</v>
      </c>
      <c r="W11" s="55">
        <v>22</v>
      </c>
      <c r="X11" s="55">
        <v>23</v>
      </c>
      <c r="Y11" s="55">
        <v>24</v>
      </c>
      <c r="Z11" s="55">
        <v>25</v>
      </c>
      <c r="AA11" s="55">
        <v>26</v>
      </c>
      <c r="AB11" s="55">
        <v>27</v>
      </c>
      <c r="AC11" s="55">
        <v>28</v>
      </c>
      <c r="AD11" s="55">
        <v>29</v>
      </c>
      <c r="AE11" s="55">
        <v>30</v>
      </c>
      <c r="AF11" s="55">
        <v>31</v>
      </c>
      <c r="AG11" s="55">
        <v>32</v>
      </c>
      <c r="AH11" s="55">
        <v>33</v>
      </c>
      <c r="AI11" s="55">
        <v>34</v>
      </c>
    </row>
    <row r="12" spans="1:35" s="24" customFormat="1" ht="15.75" customHeight="1">
      <c r="A12" s="23" t="s">
        <v>1</v>
      </c>
      <c r="B12" s="25" t="s">
        <v>50</v>
      </c>
      <c r="C12" s="58">
        <f>C13</f>
        <v>0</v>
      </c>
      <c r="D12" s="58">
        <f aca="true" t="shared" si="0" ref="D12:AG12">D13</f>
        <v>0</v>
      </c>
      <c r="E12" s="58">
        <f t="shared" si="0"/>
        <v>0</v>
      </c>
      <c r="F12" s="58">
        <f t="shared" si="0"/>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Q13+Q15+Q17+Q18+Q19</f>
        <v>13</v>
      </c>
      <c r="R12" s="58">
        <f>R13+R15+R17+R18+R19</f>
        <v>6</v>
      </c>
      <c r="S12" s="58">
        <f t="shared" si="0"/>
        <v>0</v>
      </c>
      <c r="T12" s="58">
        <f t="shared" si="0"/>
        <v>0</v>
      </c>
      <c r="U12" s="58">
        <f>U13+U15+U17+U18+U19</f>
        <v>6</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AH13+AH15+AH17+AH18+AH19</f>
        <v>7</v>
      </c>
      <c r="AI12" s="23"/>
    </row>
    <row r="13" spans="1:35" s="24" customFormat="1" ht="120">
      <c r="A13" s="93">
        <v>1</v>
      </c>
      <c r="B13" s="62" t="s">
        <v>95</v>
      </c>
      <c r="C13" s="73"/>
      <c r="D13" s="73"/>
      <c r="E13" s="73"/>
      <c r="F13" s="73"/>
      <c r="G13" s="73"/>
      <c r="H13" s="73"/>
      <c r="I13" s="73"/>
      <c r="J13" s="73"/>
      <c r="K13" s="73"/>
      <c r="L13" s="73"/>
      <c r="M13" s="73"/>
      <c r="N13" s="73"/>
      <c r="O13" s="73"/>
      <c r="P13" s="73"/>
      <c r="Q13" s="73">
        <v>2</v>
      </c>
      <c r="R13" s="73">
        <f>S13+T13+U13</f>
        <v>2</v>
      </c>
      <c r="S13" s="73"/>
      <c r="T13" s="73"/>
      <c r="U13" s="73">
        <v>2</v>
      </c>
      <c r="V13" s="73"/>
      <c r="W13" s="73"/>
      <c r="X13" s="73"/>
      <c r="Y13" s="73"/>
      <c r="Z13" s="73"/>
      <c r="AA13" s="73"/>
      <c r="AB13" s="73"/>
      <c r="AC13" s="73"/>
      <c r="AD13" s="73"/>
      <c r="AE13" s="73"/>
      <c r="AF13" s="73"/>
      <c r="AG13" s="73"/>
      <c r="AH13" s="73"/>
      <c r="AI13" s="22"/>
    </row>
    <row r="14" spans="1:35" s="72" customFormat="1" ht="48" hidden="1">
      <c r="A14" s="62"/>
      <c r="B14" s="69" t="s">
        <v>71</v>
      </c>
      <c r="C14" s="74"/>
      <c r="D14" s="74"/>
      <c r="E14" s="74"/>
      <c r="F14" s="74"/>
      <c r="G14" s="74"/>
      <c r="H14" s="74"/>
      <c r="I14" s="74"/>
      <c r="J14" s="74"/>
      <c r="K14" s="74"/>
      <c r="L14" s="74"/>
      <c r="M14" s="74"/>
      <c r="N14" s="74"/>
      <c r="O14" s="74"/>
      <c r="P14" s="74"/>
      <c r="Q14" s="74">
        <f>V14</f>
        <v>2</v>
      </c>
      <c r="R14" s="110"/>
      <c r="S14" s="74"/>
      <c r="T14" s="74"/>
      <c r="U14" s="74"/>
      <c r="V14" s="74">
        <f>SUM(W14:Y14)</f>
        <v>2</v>
      </c>
      <c r="W14" s="74"/>
      <c r="X14" s="74"/>
      <c r="Y14" s="74">
        <v>2</v>
      </c>
      <c r="Z14" s="74"/>
      <c r="AA14" s="74"/>
      <c r="AB14" s="74"/>
      <c r="AC14" s="74"/>
      <c r="AD14" s="74"/>
      <c r="AE14" s="74"/>
      <c r="AF14" s="74"/>
      <c r="AG14" s="74"/>
      <c r="AH14" s="74"/>
      <c r="AI14" s="68"/>
    </row>
    <row r="15" spans="1:35" s="72" customFormat="1" ht="84">
      <c r="A15" s="102">
        <v>2</v>
      </c>
      <c r="B15" s="102" t="s">
        <v>86</v>
      </c>
      <c r="C15" s="104"/>
      <c r="D15" s="104"/>
      <c r="E15" s="104"/>
      <c r="F15" s="104"/>
      <c r="G15" s="104"/>
      <c r="H15" s="104"/>
      <c r="I15" s="104"/>
      <c r="J15" s="104"/>
      <c r="K15" s="104"/>
      <c r="L15" s="104"/>
      <c r="M15" s="104"/>
      <c r="N15" s="104"/>
      <c r="O15" s="104"/>
      <c r="P15" s="104"/>
      <c r="Q15" s="109">
        <v>2</v>
      </c>
      <c r="R15" s="109">
        <f>U15</f>
        <v>2</v>
      </c>
      <c r="S15" s="108"/>
      <c r="T15" s="108"/>
      <c r="U15" s="108">
        <v>2</v>
      </c>
      <c r="V15" s="108"/>
      <c r="W15" s="108"/>
      <c r="X15" s="108"/>
      <c r="Y15" s="108"/>
      <c r="Z15" s="108"/>
      <c r="AA15" s="108"/>
      <c r="AB15" s="108"/>
      <c r="AC15" s="108"/>
      <c r="AD15" s="108"/>
      <c r="AE15" s="108"/>
      <c r="AF15" s="108"/>
      <c r="AG15" s="108"/>
      <c r="AH15" s="108"/>
      <c r="AI15" s="105"/>
    </row>
    <row r="16" spans="1:35" s="72" customFormat="1" ht="132" hidden="1">
      <c r="A16" s="102"/>
      <c r="B16" s="103" t="s">
        <v>84</v>
      </c>
      <c r="C16" s="104"/>
      <c r="D16" s="104"/>
      <c r="E16" s="104"/>
      <c r="F16" s="104"/>
      <c r="G16" s="104"/>
      <c r="H16" s="104"/>
      <c r="I16" s="104"/>
      <c r="J16" s="104"/>
      <c r="K16" s="104"/>
      <c r="L16" s="104"/>
      <c r="M16" s="104"/>
      <c r="N16" s="104"/>
      <c r="O16" s="104"/>
      <c r="P16" s="104"/>
      <c r="Q16" s="109"/>
      <c r="R16" s="109">
        <f>U16</f>
        <v>0</v>
      </c>
      <c r="S16" s="108"/>
      <c r="T16" s="108"/>
      <c r="U16" s="108"/>
      <c r="V16" s="108"/>
      <c r="W16" s="108"/>
      <c r="X16" s="108"/>
      <c r="Y16" s="108"/>
      <c r="Z16" s="108"/>
      <c r="AA16" s="108"/>
      <c r="AB16" s="108"/>
      <c r="AC16" s="108"/>
      <c r="AD16" s="108"/>
      <c r="AE16" s="108"/>
      <c r="AF16" s="108"/>
      <c r="AG16" s="108"/>
      <c r="AH16" s="108"/>
      <c r="AI16" s="105"/>
    </row>
    <row r="17" spans="1:35" s="72" customFormat="1" ht="84">
      <c r="A17" s="102">
        <v>3</v>
      </c>
      <c r="B17" s="107" t="s">
        <v>87</v>
      </c>
      <c r="C17" s="104"/>
      <c r="D17" s="104"/>
      <c r="E17" s="104"/>
      <c r="F17" s="104"/>
      <c r="G17" s="104"/>
      <c r="H17" s="104"/>
      <c r="I17" s="104"/>
      <c r="J17" s="104"/>
      <c r="K17" s="104"/>
      <c r="L17" s="104"/>
      <c r="M17" s="104"/>
      <c r="N17" s="104"/>
      <c r="O17" s="104"/>
      <c r="P17" s="104"/>
      <c r="Q17" s="109">
        <v>2</v>
      </c>
      <c r="R17" s="109">
        <f>U17</f>
        <v>2</v>
      </c>
      <c r="S17" s="108"/>
      <c r="T17" s="108"/>
      <c r="U17" s="108">
        <v>2</v>
      </c>
      <c r="V17" s="108"/>
      <c r="W17" s="108"/>
      <c r="X17" s="108"/>
      <c r="Y17" s="108"/>
      <c r="Z17" s="108"/>
      <c r="AA17" s="108"/>
      <c r="AB17" s="108"/>
      <c r="AC17" s="108"/>
      <c r="AD17" s="108"/>
      <c r="AE17" s="108"/>
      <c r="AF17" s="108"/>
      <c r="AG17" s="108"/>
      <c r="AH17" s="108"/>
      <c r="AI17" s="105"/>
    </row>
    <row r="18" spans="1:35" s="72" customFormat="1" ht="96" customHeight="1">
      <c r="A18" s="102">
        <v>4</v>
      </c>
      <c r="B18" s="107" t="s">
        <v>97</v>
      </c>
      <c r="C18" s="104"/>
      <c r="D18" s="104"/>
      <c r="E18" s="104"/>
      <c r="F18" s="104"/>
      <c r="G18" s="104"/>
      <c r="H18" s="104"/>
      <c r="I18" s="104"/>
      <c r="J18" s="104"/>
      <c r="K18" s="104"/>
      <c r="L18" s="104"/>
      <c r="M18" s="104"/>
      <c r="N18" s="104"/>
      <c r="O18" s="104"/>
      <c r="P18" s="104"/>
      <c r="Q18" s="109">
        <v>4</v>
      </c>
      <c r="R18" s="109">
        <f>U18</f>
        <v>0</v>
      </c>
      <c r="S18" s="108"/>
      <c r="T18" s="108"/>
      <c r="U18" s="108"/>
      <c r="V18" s="108"/>
      <c r="W18" s="108"/>
      <c r="X18" s="108"/>
      <c r="Y18" s="108"/>
      <c r="Z18" s="108"/>
      <c r="AA18" s="108"/>
      <c r="AB18" s="108"/>
      <c r="AC18" s="108"/>
      <c r="AD18" s="108"/>
      <c r="AE18" s="108"/>
      <c r="AF18" s="108"/>
      <c r="AG18" s="108"/>
      <c r="AH18" s="108">
        <v>4</v>
      </c>
      <c r="AI18" s="111" t="s">
        <v>93</v>
      </c>
    </row>
    <row r="19" spans="1:35" s="72" customFormat="1" ht="96" customHeight="1">
      <c r="A19" s="102">
        <v>5</v>
      </c>
      <c r="B19" s="107" t="s">
        <v>98</v>
      </c>
      <c r="C19" s="104"/>
      <c r="D19" s="104"/>
      <c r="E19" s="104"/>
      <c r="F19" s="104"/>
      <c r="G19" s="104"/>
      <c r="H19" s="104"/>
      <c r="I19" s="104"/>
      <c r="J19" s="104"/>
      <c r="K19" s="104"/>
      <c r="L19" s="104"/>
      <c r="M19" s="104"/>
      <c r="N19" s="104"/>
      <c r="O19" s="104"/>
      <c r="P19" s="104"/>
      <c r="Q19" s="109">
        <v>3</v>
      </c>
      <c r="R19" s="109">
        <f>U19</f>
        <v>0</v>
      </c>
      <c r="S19" s="108"/>
      <c r="T19" s="108"/>
      <c r="U19" s="108"/>
      <c r="V19" s="108"/>
      <c r="W19" s="108"/>
      <c r="X19" s="108"/>
      <c r="Y19" s="108"/>
      <c r="Z19" s="108"/>
      <c r="AA19" s="108"/>
      <c r="AB19" s="108"/>
      <c r="AC19" s="108"/>
      <c r="AD19" s="108"/>
      <c r="AE19" s="108"/>
      <c r="AF19" s="108"/>
      <c r="AG19" s="108"/>
      <c r="AH19" s="108">
        <v>3</v>
      </c>
      <c r="AI19" s="111" t="s">
        <v>93</v>
      </c>
    </row>
    <row r="20" spans="1:35" s="24" customFormat="1" ht="15" customHeight="1">
      <c r="A20" s="26"/>
      <c r="B20" s="26" t="s">
        <v>2</v>
      </c>
      <c r="C20" s="32">
        <f>C12</f>
        <v>0</v>
      </c>
      <c r="D20" s="32">
        <f aca="true" t="shared" si="1" ref="D20:AH20">D12</f>
        <v>0</v>
      </c>
      <c r="E20" s="32">
        <f t="shared" si="1"/>
        <v>0</v>
      </c>
      <c r="F20" s="32">
        <f t="shared" si="1"/>
        <v>0</v>
      </c>
      <c r="G20" s="32">
        <f t="shared" si="1"/>
        <v>0</v>
      </c>
      <c r="H20" s="32">
        <f t="shared" si="1"/>
        <v>0</v>
      </c>
      <c r="I20" s="32">
        <f t="shared" si="1"/>
        <v>0</v>
      </c>
      <c r="J20" s="32">
        <f t="shared" si="1"/>
        <v>0</v>
      </c>
      <c r="K20" s="32">
        <f t="shared" si="1"/>
        <v>0</v>
      </c>
      <c r="L20" s="32">
        <f t="shared" si="1"/>
        <v>0</v>
      </c>
      <c r="M20" s="32">
        <f t="shared" si="1"/>
        <v>0</v>
      </c>
      <c r="N20" s="32">
        <f t="shared" si="1"/>
        <v>0</v>
      </c>
      <c r="O20" s="32">
        <f t="shared" si="1"/>
        <v>0</v>
      </c>
      <c r="P20" s="32">
        <f t="shared" si="1"/>
        <v>0</v>
      </c>
      <c r="Q20" s="32">
        <f>Q19+Q17+Q15+Q13+Q18</f>
        <v>13</v>
      </c>
      <c r="R20" s="32">
        <f t="shared" si="1"/>
        <v>6</v>
      </c>
      <c r="S20" s="32">
        <f t="shared" si="1"/>
        <v>0</v>
      </c>
      <c r="T20" s="32">
        <f t="shared" si="1"/>
        <v>0</v>
      </c>
      <c r="U20" s="32">
        <f t="shared" si="1"/>
        <v>6</v>
      </c>
      <c r="V20" s="32">
        <f t="shared" si="1"/>
        <v>0</v>
      </c>
      <c r="W20" s="32">
        <f t="shared" si="1"/>
        <v>0</v>
      </c>
      <c r="X20" s="32">
        <f t="shared" si="1"/>
        <v>0</v>
      </c>
      <c r="Y20" s="32">
        <f t="shared" si="1"/>
        <v>0</v>
      </c>
      <c r="Z20" s="32">
        <f t="shared" si="1"/>
        <v>0</v>
      </c>
      <c r="AA20" s="32">
        <f t="shared" si="1"/>
        <v>0</v>
      </c>
      <c r="AB20" s="32">
        <f t="shared" si="1"/>
        <v>0</v>
      </c>
      <c r="AC20" s="32">
        <f t="shared" si="1"/>
        <v>0</v>
      </c>
      <c r="AD20" s="32">
        <f t="shared" si="1"/>
        <v>0</v>
      </c>
      <c r="AE20" s="32">
        <f t="shared" si="1"/>
        <v>0</v>
      </c>
      <c r="AF20" s="32">
        <f t="shared" si="1"/>
        <v>0</v>
      </c>
      <c r="AG20" s="32">
        <f t="shared" si="1"/>
        <v>0</v>
      </c>
      <c r="AH20" s="32">
        <f t="shared" si="1"/>
        <v>7</v>
      </c>
      <c r="AI20" s="26"/>
    </row>
    <row r="22" spans="19:35" ht="15">
      <c r="S22" s="140"/>
      <c r="T22" s="140"/>
      <c r="U22" s="140"/>
      <c r="V22" s="140"/>
      <c r="W22" s="140"/>
      <c r="X22" s="140"/>
      <c r="Y22" s="140"/>
      <c r="Z22" s="140"/>
      <c r="AA22" s="140"/>
      <c r="AB22" s="140"/>
      <c r="AC22" s="140"/>
      <c r="AD22" s="140"/>
      <c r="AE22" s="140"/>
      <c r="AF22" s="140"/>
      <c r="AG22" s="140"/>
      <c r="AH22" s="140"/>
      <c r="AI22" s="140"/>
    </row>
    <row r="23" spans="19:35" ht="15">
      <c r="S23" s="141"/>
      <c r="T23" s="141"/>
      <c r="U23" s="141"/>
      <c r="V23" s="141"/>
      <c r="W23" s="141"/>
      <c r="X23" s="141"/>
      <c r="Y23" s="141"/>
      <c r="Z23" s="141"/>
      <c r="AA23" s="141"/>
      <c r="AB23" s="141"/>
      <c r="AC23" s="141"/>
      <c r="AD23" s="141"/>
      <c r="AE23" s="141"/>
      <c r="AF23" s="141"/>
      <c r="AG23" s="141"/>
      <c r="AH23" s="141"/>
      <c r="AI23" s="141"/>
    </row>
    <row r="24" spans="19:35" ht="15">
      <c r="S24" s="140"/>
      <c r="T24" s="140"/>
      <c r="U24" s="140"/>
      <c r="V24" s="140"/>
      <c r="W24" s="140"/>
      <c r="X24" s="140"/>
      <c r="Y24" s="140"/>
      <c r="Z24" s="140"/>
      <c r="AA24" s="140"/>
      <c r="AB24" s="140"/>
      <c r="AC24" s="140"/>
      <c r="AD24" s="140"/>
      <c r="AE24" s="140"/>
      <c r="AF24" s="140"/>
      <c r="AG24" s="140"/>
      <c r="AH24" s="140"/>
      <c r="AI24" s="140"/>
    </row>
  </sheetData>
  <sheetProtection/>
  <mergeCells count="44">
    <mergeCell ref="AH7:AH10"/>
    <mergeCell ref="P7:P10"/>
    <mergeCell ref="Z9:Z10"/>
    <mergeCell ref="AA9:AC9"/>
    <mergeCell ref="Q7:Q10"/>
    <mergeCell ref="S9:U9"/>
    <mergeCell ref="V9:V10"/>
    <mergeCell ref="AD9:AD10"/>
    <mergeCell ref="A6:A10"/>
    <mergeCell ref="N9:O9"/>
    <mergeCell ref="J8:L8"/>
    <mergeCell ref="Q6:AH6"/>
    <mergeCell ref="Z8:AC8"/>
    <mergeCell ref="R8:U8"/>
    <mergeCell ref="G9:G10"/>
    <mergeCell ref="B6:B10"/>
    <mergeCell ref="C6:P6"/>
    <mergeCell ref="C7:C10"/>
    <mergeCell ref="AE1:AI1"/>
    <mergeCell ref="G8:I8"/>
    <mergeCell ref="D1:P1"/>
    <mergeCell ref="A3:AI3"/>
    <mergeCell ref="A4:AI4"/>
    <mergeCell ref="V8:Y8"/>
    <mergeCell ref="A1:B1"/>
    <mergeCell ref="A2:B2"/>
    <mergeCell ref="R7:AG7"/>
    <mergeCell ref="AD8:AG8"/>
    <mergeCell ref="D9:D10"/>
    <mergeCell ref="E9:F9"/>
    <mergeCell ref="D7:O7"/>
    <mergeCell ref="D8:F8"/>
    <mergeCell ref="K9:L9"/>
    <mergeCell ref="M8:O8"/>
    <mergeCell ref="S24:AI24"/>
    <mergeCell ref="S22:AI22"/>
    <mergeCell ref="S23:AI23"/>
    <mergeCell ref="H9:I9"/>
    <mergeCell ref="W9:Y9"/>
    <mergeCell ref="AI6:AI10"/>
    <mergeCell ref="AE9:AG9"/>
    <mergeCell ref="R9:R10"/>
    <mergeCell ref="J9:J10"/>
    <mergeCell ref="M9:M10"/>
  </mergeCells>
  <printOptions/>
  <pageMargins left="0.24" right="0.2" top="0.5" bottom="0.25" header="0.3" footer="0.3"/>
  <pageSetup horizontalDpi="600" verticalDpi="600" orientation="landscape" paperSize="9" scale="95" r:id="rId2"/>
  <ignoredErrors>
    <ignoredError sqref="Q20 U1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DELL</cp:lastModifiedBy>
  <cp:lastPrinted>2023-03-15T07:53:22Z</cp:lastPrinted>
  <dcterms:created xsi:type="dcterms:W3CDTF">2020-07-13T08:59:22Z</dcterms:created>
  <dcterms:modified xsi:type="dcterms:W3CDTF">2023-03-15T07:54:16Z</dcterms:modified>
  <cp:category/>
  <cp:version/>
  <cp:contentType/>
  <cp:contentStatus/>
</cp:coreProperties>
</file>